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36" documentId="13_ncr:1_{F6CB121F-512D-4AA6-A0C1-0FB36C537598}" xr6:coauthVersionLast="47" xr6:coauthVersionMax="47" xr10:uidLastSave="{A88C6BA8-3DD1-4C04-90B2-91E55428C554}"/>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13" i="3"/>
  <c r="G14" i="3"/>
  <c r="G15" i="3"/>
  <c r="G16" i="3"/>
  <c r="I3" i="4"/>
  <c r="J3" i="4"/>
  <c r="I3" i="6"/>
  <c r="I4" i="6"/>
  <c r="L13" i="3"/>
  <c r="J13" i="3"/>
  <c r="I13" i="3"/>
  <c r="B13" i="3"/>
  <c r="B5" i="6"/>
  <c r="I5" i="6"/>
  <c r="J5" i="6"/>
  <c r="L5" i="6"/>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3" i="1"/>
  <c r="I3" i="1"/>
  <c r="J3" i="1"/>
  <c r="L3" i="1"/>
  <c r="L2" i="5"/>
  <c r="B2" i="4"/>
  <c r="G2" i="4"/>
  <c r="I2" i="4"/>
  <c r="J2" i="4"/>
  <c r="L2" i="4"/>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<sst xmlns="http://schemas.openxmlformats.org/spreadsheetml/2006/main" count="178588" uniqueCount="39078">
  <si>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</si>
  <si>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</si>
  <si>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</si>
  <si>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</si>
  <si>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</si>
  <si>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</si>
  <si>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</si>
  <si>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</si>
  <si>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</si>
  <si>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</si>
  <si>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</si>
  <si>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</si>
  <si>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</si>
  <si>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</si>
  <si>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</si>
  <si>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</si>
  <si>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</si>
  <si>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</si>
  <si>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</si>
  <si>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</si>
  <si>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</si>
  <si>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</si>
  <si>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</si>
  <si>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</si>
  <si>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</si>
  <si>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</si>
  <si>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</si>
  <si>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</si>
  <si>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</si>
  <si>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</si>
  <si>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</si>
  <si>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</si>
  <si>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</si>
  <si>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</si>
  <si>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</si>
  <si>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</si>
  <si>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</si>
  <si>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</si>
  <si>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</si>
  <si>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</si>
  <si>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</si>
  <si>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</si>
  <si>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</si>
  <si>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</si>
  <si>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</si>
  <si>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</si>
  <si>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</si>
  <si>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</si>
  <si>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</si>
  <si>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</si>
  <si>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</si>
  <si>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</si>
  <si>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</si>
  <si>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</si>
  <si>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</si>
  <si>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</si>
  <si>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</si>
  <si>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</si>
  <si>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</si>
  <si>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</si>
  <si>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</si>
  <si>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</si>
  <si>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</si>
  <si>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</si>
  <si>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</si>
  <si>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</si>
  <si>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</si>
  <si>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</si>
  <si>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</si>
  <si>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</si>
  <si>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</si>
  <si>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</si>
  <si>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</si>
  <si>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</si>
  <si>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</si>
  <si>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</si>
  <si>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</si>
  <si>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</si>
  <si>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</si>
  <si>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</si>
  <si>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</si>
  <si>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</si>
  <si>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</si>
  <si>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</si>
  <si>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</si>
  <si>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</si>
  <si>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</si>
  <si>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</si>
  <si>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</si>
  <si>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</si>
  <si>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</si>
  <si>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</si>
  <si>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</si>
  <si>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</si>
  <si>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</si>
  <si>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</si>
  <si>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</si>
  <si>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</si>
  <si>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</si>
  <si>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</si>
  <si>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</si>
  <si>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</si>
  <si>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</si>
  <si>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</si>
  <si>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</si>
  <si>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</si>
  <si>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</si>
  <si>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</si>
  <si>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</si>
  <si>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</si>
  <si>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</si>
  <si>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</si>
  <si>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</si>
  <si>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</si>
  <si>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</si>
  <si>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</si>
  <si>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</si>
  <si>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</si>
  <si>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</si>
  <si>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</si>
  <si>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</si>
  <si>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</si>
  <si>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</si>
  <si>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</si>
  <si>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</si>
  <si>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</si>
  <si>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</si>
  <si>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</si>
  <si>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</si>
  <si>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</si>
  <si>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</si>
  <si>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</si>
  <si>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</si>
  <si>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</si>
  <si>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</si>
  <si>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</si>
  <si>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</si>
  <si>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</si>
  <si>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</si>
  <si>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</si>
  <si>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</si>
  <si>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</si>
  <si>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</si>
  <si>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</si>
  <si>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</si>
  <si>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</si>
  <si>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</si>
  <si>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</si>
  <si>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</si>
  <si>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</si>
  <si>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</si>
  <si>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</si>
  <si>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</si>
  <si>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</si>
  <si>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</si>
  <si>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</si>
  <si>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</si>
  <si>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</si>
  <si>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</si>
  <si>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</si>
  <si>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</si>
  <si>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</si>
  <si>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</si>
  <si>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</si>
  <si>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</si>
  <si>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</si>
  <si>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</si>
  <si>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</si>
  <si>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</si>
  <si>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</si>
  <si>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</si>
  <si>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</si>
  <si>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</si>
  <si>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</si>
  <si>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</si>
  <si>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</si>
  <si>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</si>
  <si>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</si>
  <si>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</si>
  <si>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</si>
  <si>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</si>
  <si>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</si>
  <si>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</si>
  <si>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</si>
  <si>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</si>
  <si>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</si>
  <si>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</si>
  <si>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</si>
  <si>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</si>
  <si>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</si>
  <si>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</si>
  <si>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</si>
  <si>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</si>
  <si>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</si>
  <si>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</si>
  <si>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</si>
  <si>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</si>
  <si>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</si>
  <si>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</si>
  <si>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</si>
  <si>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</si>
  <si>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</si>
  <si>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</si>
  <si>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</si>
  <si>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</si>
  <si>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</si>
  <si>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</si>
  <si>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</si>
  <si>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</si>
  <si>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</si>
  <si>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</si>
  <si>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</si>
  <si>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</si>
  <si>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</si>
  <si>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</si>
  <si>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</si>
  <si>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</si>
  <si>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</si>
  <si>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</si>
  <si>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</si>
  <si>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</si>
  <si>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</si>
  <si>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</si>
  <si>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</si>
  <si>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</si>
  <si>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</si>
  <si>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</si>
  <si>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</si>
  <si>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</si>
  <si>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</si>
  <si>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</si>
  <si>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</si>
  <si>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</si>
  <si>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</si>
  <si>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</si>
  <si>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</si>
  <si>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</si>
  <si>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</si>
  <si>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</si>
  <si>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</si>
  <si>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</si>
  <si>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</si>
  <si>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</si>
  <si>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</si>
  <si>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</si>
  <si>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</si>
  <si>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</si>
  <si>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</si>
  <si>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</si>
  <si>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</si>
  <si>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</si>
  <si>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</si>
  <si>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</si>
  <si>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</si>
  <si>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</si>
  <si>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</si>
  <si>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</si>
  <si>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</si>
  <si>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</si>
  <si>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</si>
  <si>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</si>
  <si>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</si>
  <si>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</si>
  <si>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</si>
  <si>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</si>
  <si>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</si>
  <si>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</si>
  <si>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</si>
  <si>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</si>
  <si>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</si>
  <si>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</si>
  <si>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</si>
  <si>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</si>
  <si>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</si>
  <si>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</si>
  <si>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</si>
  <si>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</si>
  <si>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</si>
  <si>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</si>
  <si>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</si>
  <si>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</si>
  <si>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</si>
  <si>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</si>
  <si>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</si>
  <si>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</si>
  <si>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</si>
  <si>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</si>
  <si>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</si>
  <si>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</si>
  <si>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</si>
  <si>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</si>
  <si>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</si>
  <si>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</si>
  <si>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</si>
  <si>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</si>
  <si>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</si>
  <si>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</si>
  <si>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</si>
  <si>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</si>
  <si>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</si>
  <si>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</si>
  <si>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</si>
  <si>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</si>
  <si>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</si>
  <si>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</si>
  <si>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</si>
  <si>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</si>
  <si>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</si>
  <si>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</si>
  <si>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</si>
  <si>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</si>
  <si>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</si>
  <si>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</si>
  <si>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</si>
  <si>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</si>
  <si>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</si>
  <si>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</si>
  <si>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</si>
  <si>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</si>
  <si>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</si>
  <si>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</si>
  <si>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</si>
  <si>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</si>
  <si>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</si>
  <si>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</si>
  <si>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</si>
  <si>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</si>
  <si>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</si>
  <si>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</si>
  <si>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</si>
  <si>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</si>
  <si>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</si>
  <si>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</si>
  <si>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</si>
  <si>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</si>
  <si>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</si>
  <si>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</si>
  <si>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</si>
  <si>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</si>
  <si>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</si>
  <si>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</si>
  <si>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</si>
  <si>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</si>
  <si>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</si>
  <si>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</si>
  <si>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</si>
  <si>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</si>
  <si>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</si>
  <si>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</si>
  <si>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</si>
  <si>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</si>
  <si>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</si>
  <si>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</si>
  <si>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</si>
  <si>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</si>
  <si>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</si>
  <si>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</si>
  <si>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</si>
  <si>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</si>
  <si>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</si>
  <si>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</si>
  <si>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</si>
  <si>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</si>
  <si>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</si>
  <si>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</si>
  <si>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</si>
  <si>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</si>
  <si>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</si>
  <si>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</si>
  <si>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</si>
  <si>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</si>
  <si>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</si>
  <si>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</si>
  <si>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</si>
  <si>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</si>
  <si>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</si>
  <si>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</si>
  <si>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</si>
  <si>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</si>
  <si>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</si>
  <si>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</si>
  <si>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</si>
  <si>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</si>
  <si>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</si>
  <si>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</si>
  <si>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</si>
  <si>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</si>
  <si>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</si>
  <si>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</si>
  <si>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</si>
  <si>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</si>
  <si>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</si>
  <si>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</si>
  <si>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</si>
  <si>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</si>
  <si>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</si>
  <si>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</si>
  <si>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</si>
  <si>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</si>
  <si>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</si>
  <si>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</si>
  <si>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</si>
  <si>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</si>
  <si>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</si>
  <si>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</si>
  <si>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</si>
  <si>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</si>
  <si>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</si>
  <si>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</si>
  <si>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</si>
  <si>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</si>
  <si>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</si>
  <si>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</si>
  <si>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</si>
  <si>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</si>
  <si>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</si>
  <si>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</si>
  <si>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</si>
  <si>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</si>
  <si>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</si>
  <si>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</si>
  <si>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</si>
  <si>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</si>
  <si>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</si>
  <si>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</si>
  <si>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</si>
  <si>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</si>
  <si>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</si>
  <si>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</si>
  <si>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</si>
  <si>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</si>
  <si>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</si>
  <si>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</si>
  <si>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</si>
  <si>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</si>
  <si>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</si>
  <si>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</si>
  <si>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</si>
  <si>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</si>
  <si>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</si>
  <si>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</si>
  <si>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</si>
  <si>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</si>
  <si>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</si>
  <si>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</si>
  <si>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</si>
  <si>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</si>
  <si>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</si>
  <si>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</si>
  <si>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</si>
  <si>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</si>
  <si>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</si>
  <si>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</si>
  <si>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</si>
  <si>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</si>
  <si>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</si>
  <si>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</si>
  <si>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</si>
  <si>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</si>
  <si>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</si>
  <si>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</si>
  <si>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</si>
  <si>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</si>
  <si>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</si>
  <si>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</si>
  <si>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</si>
  <si>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</si>
  <si>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</si>
  <si>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</si>
  <si>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</si>
  <si>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</si>
  <si>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</si>
  <si>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</si>
  <si>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</si>
  <si>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</si>
  <si>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</si>
  <si>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</si>
  <si>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</si>
  <si>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</si>
  <si>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</si>
  <si>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</si>
  <si>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</si>
  <si>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</si>
  <si>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</si>
  <si>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</si>
  <si>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</si>
  <si>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</si>
  <si>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</si>
  <si>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</si>
  <si>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</si>
  <si>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</si>
  <si>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</si>
  <si>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</si>
  <si>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</si>
  <si>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</si>
  <si>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</si>
  <si>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</si>
  <si>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</si>
  <si>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</si>
  <si>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</si>
  <si>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</si>
  <si>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</si>
  <si>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</si>
  <si>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</si>
  <si>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</si>
  <si>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</si>
  <si>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</si>
  <si>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</si>
  <si>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</si>
  <si>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</si>
  <si>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</si>
  <si>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</si>
  <si>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</si>
  <si>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</si>
  <si>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</si>
  <si>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</si>
  <si>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</si>
  <si>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</si>
  <si>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</si>
  <si>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</si>
  <si>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</si>
  <si>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</si>
  <si>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</si>
  <si>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</si>
  <si>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</si>
  <si>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</si>
  <si>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</si>
  <si>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</si>
  <si>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</si>
  <si>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</si>
  <si>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</si>
  <si>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</si>
  <si>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</si>
  <si>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</si>
  <si>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</si>
  <si>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</si>
  <si>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</si>
  <si>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</si>
  <si>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</si>
  <si>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</si>
  <si>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</si>
  <si>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</si>
  <si>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</si>
  <si>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</si>
  <si>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</si>
  <si>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</si>
  <si>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</si>
  <si>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</si>
  <si>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</si>
  <si>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</si>
  <si>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</si>
  <si>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</si>
  <si>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</si>
  <si>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</si>
  <si>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</si>
  <si>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</si>
  <si>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</si>
  <si>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</si>
  <si>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</si>
  <si>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</si>
  <si>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</si>
  <si>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</si>
  <si>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</si>
  <si>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</si>
  <si>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</si>
  <si>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</si>
  <si>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</si>
  <si>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</si>
  <si>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</si>
  <si>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</si>
  <si>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</si>
  <si>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</si>
  <si>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</si>
  <si>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</si>
  <si>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</si>
  <si>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</si>
  <si>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</si>
  <si>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</si>
  <si>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</si>
  <si>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</si>
  <si>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</si>
  <si>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</si>
  <si>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</si>
  <si>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</si>
  <si>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</si>
  <si>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</si>
  <si>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</si>
  <si>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</si>
  <si>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</si>
  <si>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</si>
  <si>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</si>
  <si>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</si>
  <si>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</si>
  <si>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</si>
  <si>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</si>
  <si>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</si>
  <si>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</si>
  <si>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</si>
  <si>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</si>
  <si>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</si>
  <si>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</si>
  <si>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</si>
  <si>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</si>
  <si>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</si>
  <si>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</si>
  <si>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</si>
  <si>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</si>
  <si>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</si>
  <si>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</si>
  <si>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</si>
  <si>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</si>
  <si>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</si>
  <si>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</si>
  <si>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</si>
  <si>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</si>
  <si>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</si>
  <si>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</si>
  <si>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</si>
  <si>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</si>
  <si>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</si>
  <si>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</si>
  <si>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</si>
  <si>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</si>
  <si>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</si>
  <si>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</si>
  <si>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</si>
  <si>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</si>
  <si>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</si>
  <si>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</si>
  <si>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</si>
  <si>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</si>
  <si>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</si>
  <si>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</si>
  <si>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</si>
  <si>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</si>
  <si>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</si>
  <si>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</si>
  <si>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</si>
  <si>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</si>
  <si>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</si>
  <si>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</si>
  <si>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</si>
  <si>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</si>
  <si>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</si>
  <si>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</si>
  <si>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</si>
  <si>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</si>
  <si>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</si>
  <si>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</si>
  <si>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</si>
  <si>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</si>
  <si>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</si>
  <si>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</si>
  <si>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</si>
  <si>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</si>
  <si>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</si>
  <si>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</si>
  <si>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</si>
  <si>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</si>
  <si>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</si>
  <si>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</si>
  <si>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</si>
  <si>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</si>
  <si>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</si>
  <si>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</si>
  <si>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</si>
  <si>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</si>
  <si>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</si>
  <si>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</si>
  <si>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</si>
  <si>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</si>
  <si>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</si>
  <si>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</si>
  <si>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</si>
  <si>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</si>
  <si>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</si>
  <si>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</si>
  <si>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</si>
  <si>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</si>
  <si>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</si>
  <si>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</si>
  <si>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</si>
  <si>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</si>
  <si>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</si>
  <si>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</si>
  <si>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</si>
  <si>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</si>
  <si>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</si>
  <si>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</si>
  <si>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</si>
  <si>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</si>
  <si>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</si>
  <si>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</si>
  <si>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</si>
  <si>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</si>
  <si>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</si>
  <si>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</si>
  <si>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</si>
  <si>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</si>
  <si>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</si>
  <si>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</si>
  <si>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</si>
  <si>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</si>
  <si>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</si>
  <si>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</si>
  <si>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</si>
  <si>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</si>
  <si>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</si>
  <si>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</si>
  <si>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</si>
  <si>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</si>
  <si>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</si>
  <si>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</si>
  <si>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</si>
  <si>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</si>
  <si>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</si>
  <si>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</si>
  <si>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</si>
  <si>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</si>
  <si>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</si>
  <si>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</si>
  <si>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</si>
  <si>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</si>
  <si>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</si>
  <si>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</si>
  <si>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</si>
  <si>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</si>
  <si>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</si>
  <si>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</si>
  <si>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</si>
  <si>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</si>
  <si>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</si>
  <si>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</si>
  <si>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</si>
  <si>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</si>
  <si>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</si>
  <si>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</si>
  <si>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</si>
  <si>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</si>
  <si>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</si>
  <si>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</si>
  <si>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</si>
  <si>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</si>
  <si>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</si>
  <si>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</si>
  <si>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</si>
  <si>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</si>
  <si>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</si>
  <si>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</si>
  <si>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</si>
  <si>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</si>
  <si>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</si>
  <si>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</si>
  <si>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</si>
  <si>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</si>
  <si>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</si>
  <si>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</si>
  <si>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</si>
  <si>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</si>
  <si>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</si>
  <si>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</si>
  <si>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</si>
  <si>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</si>
  <si>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</si>
  <si>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</si>
  <si>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</si>
  <si>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</si>
  <si>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</si>
  <si>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</si>
  <si>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</si>
  <si>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</si>
  <si>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</si>
  <si>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</si>
  <si>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</si>
  <si>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</si>
  <si>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</si>
  <si>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</si>
  <si>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</si>
  <si>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</si>
  <si>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</si>
  <si>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</si>
  <si>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</si>
  <si>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</si>
  <si>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</si>
  <si>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</si>
  <si>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</si>
  <si>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</si>
  <si>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</si>
  <si>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</si>
  <si>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</si>
  <si>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</si>
  <si>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</si>
  <si>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</si>
  <si>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</si>
  <si>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</si>
  <si>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</si>
  <si>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</si>
  <si>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</si>
  <si>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</si>
  <si>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</si>
  <si>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</si>
  <si>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</si>
  <si>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</si>
  <si>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</si>
  <si>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</si>
  <si>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</si>
  <si>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</si>
  <si>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</si>
  <si>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</si>
  <si>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</si>
  <si>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</si>
  <si>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</si>
  <si>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</si>
  <si>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</si>
  <si>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</si>
  <si>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</si>
  <si>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</si>
  <si>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</si>
  <si>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</si>
  <si>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</si>
  <si>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</si>
  <si>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</si>
  <si>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</si>
  <si>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</si>
  <si>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</si>
  <si>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</si>
  <si>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</si>
  <si>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</si>
  <si>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</si>
  <si>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</si>
  <si>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</si>
  <si>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</si>
  <si>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</si>
  <si>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</si>
  <si>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</si>
  <si>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</si>
  <si>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</si>
  <si>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</si>
  <si>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</si>
  <si>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</si>
  <si>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</si>
  <si>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</si>
  <si>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</si>
  <si>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</si>
  <si>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</si>
  <si>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</si>
  <si>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</si>
  <si>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</si>
  <si>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</si>
  <si>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</si>
  <si>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</si>
  <si>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</si>
  <si>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</si>
  <si>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</si>
  <si>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</si>
  <si>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</si>
  <si>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</si>
  <si>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</si>
  <si>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</si>
  <si>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</si>
  <si>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</si>
  <si>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</si>
  <si>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</si>
  <si>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</si>
  <si>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</si>
  <si>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</si>
  <si>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</si>
  <si>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</si>
  <si>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</si>
  <si>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</si>
  <si>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</si>
  <si>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</si>
  <si>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</si>
  <si>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</si>
  <si>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</si>
  <si>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</si>
  <si>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</si>
  <si>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</si>
  <si>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</si>
  <si>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</si>
  <si>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</si>
  <si>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</si>
  <si>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</si>
  <si>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</si>
  <si>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</si>
  <si>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</si>
  <si>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</si>
  <si>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</si>
  <si>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</si>
  <si>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</si>
  <si>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</si>
  <si>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</si>
  <si>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</si>
  <si>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</si>
  <si>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</si>
  <si>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</si>
  <si>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</si>
  <si>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</si>
  <si>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</si>
  <si>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</si>
  <si>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</si>
  <si>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</si>
  <si>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</si>
  <si>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</si>
  <si>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</si>
  <si>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</si>
  <si>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</si>
  <si>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</si>
  <si>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</si>
  <si>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</si>
  <si>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</si>
  <si>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</si>
  <si>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</si>
  <si>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</si>
  <si>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</si>
  <si>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</si>
  <si>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</si>
  <si>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</si>
  <si>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</si>
  <si>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</si>
  <si>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</si>
  <si>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</si>
  <si>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</si>
  <si>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</si>
  <si>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</si>
  <si>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</si>
  <si>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</si>
  <si>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</si>
  <si>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</si>
  <si>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</si>
  <si>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</si>
  <si>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</si>
  <si>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</si>
  <si>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</si>
  <si>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</si>
  <si>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</si>
  <si>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</si>
  <si>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</si>
  <si>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</si>
  <si>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</si>
  <si>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</si>
  <si>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</si>
  <si>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</si>
  <si>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</si>
  <si>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</si>
  <si>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</si>
  <si>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</si>
  <si>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</si>
  <si>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</si>
  <si>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</si>
  <si>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</si>
  <si>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</si>
  <si>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</si>
  <si>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</si>
  <si>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</si>
  <si>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</si>
  <si>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</si>
  <si>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</si>
  <si>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</si>
  <si>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</si>
  <si>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</si>
  <si>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</si>
  <si>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</si>
  <si>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</si>
  <si>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</si>
  <si>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</si>
  <si>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</si>
  <si>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</si>
  <si>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</si>
  <si>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</si>
  <si>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</si>
  <si>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</si>
  <si>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</si>
  <si>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</si>
  <si>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</si>
  <si>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</si>
  <si>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</si>
  <si>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</si>
  <si>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</si>
  <si>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</si>
  <si>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</si>
  <si>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</si>
  <si>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</si>
  <si>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</si>
  <si>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</si>
  <si>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</si>
  <si>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</si>
  <si>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</si>
  <si>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</si>
  <si>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</si>
  <si>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</si>
  <si>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</si>
  <si>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</si>
  <si>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</si>
  <si>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</si>
  <si>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</si>
  <si>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</si>
  <si>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</si>
  <si>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</si>
  <si>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</si>
  <si>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</si>
  <si>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</si>
  <si>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</si>
  <si>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</si>
  <si>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</si>
  <si>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</si>
  <si>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</si>
  <si>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</si>
  <si>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</si>
  <si>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</si>
  <si>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</si>
  <si>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</si>
  <si>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</si>
  <si>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</si>
  <si>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</si>
  <si>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</si>
  <si>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</si>
  <si>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</si>
  <si>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</si>
  <si>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</si>
  <si>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</si>
  <si>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</si>
  <si>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</si>
  <si>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</si>
  <si>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</si>
  <si>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</si>
  <si>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</si>
  <si>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</si>
  <si>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</si>
  <si>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</si>
  <si>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</si>
  <si>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</si>
  <si>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</si>
  <si>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</si>
  <si>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</si>
  <si>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</si>
  <si>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</si>
  <si>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</si>
  <si>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</si>
  <si>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</si>
  <si>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</si>
  <si>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</si>
  <si>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</si>
  <si>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</si>
  <si>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</si>
  <si>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</si>
  <si>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</si>
  <si>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</si>
  <si>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</si>
  <si>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</si>
  <si>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</si>
  <si>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</si>
  <si>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</si>
  <si>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</si>
  <si>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</si>
  <si>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</si>
  <si>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</si>
  <si>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</si>
  <si>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</si>
  <si>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</si>
  <si>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</si>
  <si>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</si>
  <si>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</si>
  <si>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</si>
  <si>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</si>
  <si>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</si>
  <si>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</si>
  <si>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</si>
  <si>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</si>
  <si>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</si>
  <si>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</si>
  <si>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</si>
  <si>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</si>
  <si>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</si>
  <si>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</si>
  <si>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</si>
  <si>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</si>
  <si>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</si>
  <si>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</si>
  <si>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</si>
  <si>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</si>
  <si>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</si>
  <si>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</si>
  <si>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</si>
  <si>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</si>
  <si>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</si>
  <si>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</si>
  <si>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</si>
  <si>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</si>
  <si>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</si>
  <si>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</si>
  <si>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</si>
  <si>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</si>
  <si>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</si>
  <si>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</si>
  <si>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</si>
  <si>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</si>
  <si>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</si>
  <si>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</si>
  <si>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</si>
  <si>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</si>
  <si>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</si>
  <si>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</si>
  <si>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</si>
  <si>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</si>
  <si>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</si>
  <si>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</si>
  <si>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</si>
  <si>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</si>
  <si>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</si>
  <si>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</si>
  <si>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</si>
  <si>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</si>
  <si>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</si>
  <si>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</si>
  <si>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</si>
  <si>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</si>
  <si>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</si>
  <si>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</si>
  <si>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</si>
  <si>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</si>
  <si>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</si>
  <si>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</si>
  <si>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</si>
  <si>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</si>
  <si>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</si>
  <si>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</si>
  <si>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</si>
  <si>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</si>
  <si>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</si>
  <si>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</si>
  <si>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</si>
  <si>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</si>
  <si>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</si>
  <si>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</si>
  <si>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</si>
  <si>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</si>
  <si>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</si>
  <si>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</si>
  <si>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</si>
  <si>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</si>
  <si>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</si>
  <si>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</si>
  <si>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</si>
  <si>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</si>
  <si>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</si>
  <si>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</si>
  <si>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</si>
  <si>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</si>
  <si>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</si>
  <si>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</si>
  <si>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</si>
  <si>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</si>
  <si>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</si>
  <si>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</si>
  <si>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</si>
  <si>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</si>
  <si>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</si>
  <si>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</si>
  <si>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</si>
  <si>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</si>
  <si>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</si>
  <si>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</si>
  <si>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</si>
  <si>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</si>
  <si>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</si>
  <si>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</si>
  <si>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</si>
  <si>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</si>
  <si>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</si>
  <si>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</si>
  <si>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</si>
  <si>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</si>
  <si>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</si>
  <si>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</si>
  <si>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</si>
  <si>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</si>
  <si>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</si>
  <si>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</si>
  <si>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</si>
  <si>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</si>
  <si>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</si>
  <si>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</si>
  <si>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</si>
  <si>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</si>
  <si>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</si>
  <si>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</si>
  <si>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</si>
  <si>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</si>
  <si>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</si>
  <si>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</si>
  <si>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</si>
  <si>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</si>
  <si>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</si>
  <si>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</si>
  <si>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</si>
  <si>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</si>
  <si>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</si>
  <si>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</si>
  <si>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</si>
  <si>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</si>
  <si>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</si>
  <si>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</si>
  <si>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</si>
  <si>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</si>
  <si>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</si>
  <si>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</si>
  <si>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</si>
  <si>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</si>
  <si>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</si>
  <si>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</si>
  <si>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</si>
  <si>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</si>
  <si>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</si>
  <si>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</si>
  <si>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</si>
  <si>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</si>
  <si>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</si>
  <si>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</si>
  <si>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</si>
  <si>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</si>
  <si>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</si>
  <si>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</si>
  <si>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</si>
  <si>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</si>
  <si>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</si>
  <si>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</si>
  <si>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</si>
  <si>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</si>
  <si>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</si>
  <si>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</si>
  <si>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</si>
  <si>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</si>
  <si>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</si>
  <si>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</si>
  <si>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</si>
  <si>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</si>
  <si>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</si>
  <si>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</si>
  <si>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</si>
  <si>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</si>
  <si>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</si>
  <si>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</si>
  <si>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</si>
  <si>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</si>
  <si>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</si>
  <si>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</si>
  <si>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</si>
  <si>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</si>
  <si>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</si>
  <si>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</si>
  <si>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</si>
  <si>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</si>
  <si>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</si>
  <si>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</si>
  <si>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</si>
  <si>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</si>
  <si>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</si>
  <si>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</si>
  <si>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</si>
  <si>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</si>
  <si>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</si>
  <si>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</si>
  <si>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</si>
  <si>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</si>
  <si>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</si>
  <si>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</si>
  <si>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</si>
  <si>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</si>
  <si>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</si>
  <si>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</si>
  <si>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</si>
  <si>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</si>
  <si>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</si>
  <si>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</si>
  <si>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</si>
  <si>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</si>
  <si>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</si>
  <si>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</si>
  <si>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</si>
  <si>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</si>
  <si>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</si>
  <si>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</si>
  <si>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</si>
  <si>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</si>
  <si>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</si>
  <si>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</si>
  <si>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</si>
  <si>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</si>
  <si>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</si>
  <si>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</si>
  <si>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</si>
  <si>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</si>
  <si>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</si>
  <si>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</si>
  <si>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</si>
  <si>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</si>
  <si>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</si>
  <si>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</si>
  <si>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</si>
  <si>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</si>
  <si>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</si>
  <si>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</si>
  <si>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</si>
  <si>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</si>
  <si>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</si>
  <si>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</si>
  <si>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</si>
  <si>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</si>
  <si>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</si>
  <si>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</si>
  <si>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</si>
  <si>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</si>
  <si>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</si>
  <si>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</si>
  <si>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</si>
  <si>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</si>
  <si>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</si>
  <si>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</si>
  <si>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</si>
  <si>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</si>
  <si>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</si>
  <si>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</si>
  <si>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</si>
  <si>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</si>
  <si>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</si>
  <si>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</si>
  <si>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</si>
  <si>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</si>
  <si>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</si>
  <si>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</si>
  <si>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</si>
  <si>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</si>
  <si>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</si>
  <si>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</si>
  <si>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</si>
  <si>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</si>
  <si>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</si>
  <si>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</si>
  <si>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</si>
  <si>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</si>
  <si>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</si>
  <si>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</si>
  <si>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</si>
  <si>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</si>
  <si>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</si>
  <si>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</si>
  <si>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</si>
  <si>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</si>
  <si>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</si>
  <si>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</si>
  <si>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</si>
  <si>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</si>
  <si>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</si>
  <si>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</si>
  <si>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</si>
  <si>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</si>
  <si>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</si>
  <si>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</si>
  <si>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</si>
  <si>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</si>
  <si>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</si>
  <si>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</si>
  <si>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</si>
  <si>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</si>
  <si>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</si>
  <si>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</si>
  <si>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</si>
  <si>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</si>
  <si>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</si>
  <si>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</si>
  <si>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</si>
  <si>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</si>
  <si>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</si>
  <si>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</si>
  <si>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</si>
  <si>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</si>
  <si>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</si>
  <si>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</si>
  <si>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</si>
  <si>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</si>
  <si>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</si>
  <si>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</si>
  <si>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</si>
  <si>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</si>
  <si>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</si>
  <si>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</si>
  <si>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</si>
  <si>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</si>
  <si>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</si>
  <si>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</si>
  <si>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</si>
  <si>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</si>
  <si>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</si>
  <si>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</si>
  <si>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</si>
  <si>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</si>
  <si>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</si>
  <si>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</si>
  <si>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</si>
  <si>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</si>
  <si>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</si>
  <si>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</si>
  <si>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</si>
  <si>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</si>
  <si>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</si>
  <si>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</si>
  <si>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</si>
  <si>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</si>
  <si>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</si>
  <si>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</si>
  <si>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</si>
  <si>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</si>
  <si>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</si>
  <si>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</si>
  <si>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</si>
  <si>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</si>
  <si>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</si>
  <si>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</si>
  <si>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</si>
  <si>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</si>
  <si>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</si>
  <si>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</si>
  <si>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</si>
  <si>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</si>
  <si>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</si>
  <si>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</si>
  <si>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</si>
  <si>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</si>
  <si>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</si>
  <si>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</si>
  <si>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</si>
  <si>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</si>
  <si>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</si>
  <si>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</si>
  <si>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</si>
  <si>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</si>
  <si>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</si>
  <si>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</si>
  <si>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</si>
  <si>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</si>
  <si>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</si>
  <si>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</si>
  <si>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</si>
  <si>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</si>
  <si>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</si>
  <si>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</si>
  <si>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</si>
  <si>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</si>
  <si>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</si>
  <si>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</si>
  <si>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</si>
  <si>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</si>
  <si>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</si>
  <si>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</si>
  <si>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</si>
  <si>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</si>
  <si>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</si>
  <si>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</si>
  <si>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</si>
  <si>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</si>
  <si>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</si>
  <si>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</si>
  <si>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</si>
  <si>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</si>
  <si>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</si>
  <si>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</si>
  <si>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</si>
  <si>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</si>
  <si>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</si>
  <si>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</si>
  <si>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</si>
  <si>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</si>
  <si>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</si>
  <si>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</si>
  <si>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</si>
  <si>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</si>
  <si>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</si>
  <si>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</si>
  <si>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</si>
  <si>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</si>
  <si>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</si>
  <si>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</si>
  <si>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</si>
  <si>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</si>
  <si>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</si>
  <si>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</si>
  <si>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</si>
  <si>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</si>
  <si>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</si>
  <si>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</si>
  <si>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</si>
  <si>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</si>
  <si>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</si>
  <si>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</si>
  <si>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</si>
  <si>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</si>
  <si>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</si>
  <si>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</si>
  <si>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</si>
  <si>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</si>
  <si>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</si>
  <si>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</si>
  <si>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</si>
  <si>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</si>
  <si>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</si>
  <si>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</si>
  <si>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</si>
  <si>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</si>
  <si>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</si>
  <si>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</si>
  <si>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</si>
  <si>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</si>
  <si>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</si>
  <si>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</si>
  <si>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</si>
  <si>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</si>
  <si>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</si>
  <si>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</si>
  <si>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</si>
  <si>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</si>
  <si>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</si>
  <si>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</si>
  <si>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</si>
  <si>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</si>
  <si>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</si>
  <si>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</si>
  <si>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</si>
  <si>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</si>
  <si>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</si>
  <si>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</si>
  <si>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</si>
  <si>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</si>
  <si>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</si>
  <si>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</si>
  <si>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</si>
  <si>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</si>
  <si>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</si>
  <si>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</si>
  <si>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</si>
  <si>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</si>
  <si>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</si>
  <si>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</si>
  <si>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</si>
  <si>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</si>
  <si>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</si>
  <si>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</si>
  <si>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</si>
  <si>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</si>
  <si>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</si>
  <si>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</si>
  <si>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</si>
  <si>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</si>
  <si>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</si>
  <si>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</si>
  <si>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</si>
  <si>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</si>
  <si>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</si>
  <si>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</si>
  <si>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</si>
  <si>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</si>
  <si>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</si>
  <si>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</si>
  <si>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</si>
  <si>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</si>
  <si>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</si>
  <si>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</si>
  <si>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</si>
  <si>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</si>
  <si>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</si>
  <si>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</si>
  <si>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</si>
  <si>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</si>
  <si>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</si>
  <si>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</si>
  <si>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</si>
  <si>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</si>
  <si>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</si>
  <si>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</si>
  <si>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</si>
  <si>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</si>
  <si>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</si>
  <si>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</si>
  <si>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</si>
  <si>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</si>
  <si>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</si>
  <si>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</si>
  <si>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</si>
  <si>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</si>
  <si>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</si>
  <si>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</si>
  <si>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</si>
  <si>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</si>
  <si>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</si>
  <si>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</si>
  <si>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</si>
  <si>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</si>
  <si>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</si>
  <si>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</si>
  <si>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</si>
  <si>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</si>
  <si>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</si>
  <si>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</si>
  <si>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</si>
  <si>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</si>
  <si>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</si>
  <si>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</si>
  <si>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</si>
  <si>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</si>
  <si>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</si>
  <si>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</si>
  <si>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</si>
  <si>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</si>
  <si>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</si>
  <si>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</si>
  <si>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</si>
  <si>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</si>
  <si>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</si>
  <si>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</si>
  <si>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</si>
  <si>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</si>
  <si>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</si>
  <si>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</si>
  <si>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</si>
  <si>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</si>
  <si>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</si>
  <si>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</si>
  <si>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</si>
  <si>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</si>
  <si>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</si>
  <si>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</si>
  <si>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</si>
  <si>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</si>
  <si>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</si>
  <si>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</si>
  <si>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</si>
  <si>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</si>
  <si>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</si>
  <si>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</si>
  <si>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</si>
  <si>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</si>
  <si>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</si>
  <si>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</si>
  <si>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</si>
  <si>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</si>
  <si>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</si>
  <si>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</si>
  <si>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</si>
  <si>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</si>
  <si>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</si>
  <si>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</si>
  <si>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</si>
  <si>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</si>
  <si>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</si>
  <si>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</si>
  <si>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</si>
  <si>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</si>
  <si>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</si>
  <si>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</si>
  <si>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</si>
  <si>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</si>
  <si>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</si>
  <si>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</si>
  <si>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</si>
  <si>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</si>
  <si>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</si>
  <si>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</si>
  <si>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</si>
  <si>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</si>
  <si>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</si>
  <si>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</si>
  <si>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</si>
  <si>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</si>
  <si>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</si>
  <si>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</si>
  <si>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</si>
  <si>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</si>
  <si>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</si>
  <si>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</si>
  <si>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</si>
  <si>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</si>
  <si>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</si>
  <si>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</si>
  <si>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</si>
  <si>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</si>
  <si>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</si>
  <si>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</si>
  <si>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</si>
  <si>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</si>
  <si>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</si>
  <si>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</si>
  <si>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</si>
  <si>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</si>
  <si>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</si>
  <si>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</si>
  <si>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</si>
  <si>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</si>
  <si>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</si>
  <si>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</si>
  <si>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</si>
  <si>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</si>
  <si>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</si>
  <si>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</si>
  <si>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</si>
  <si>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</si>
  <si>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</si>
  <si>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</si>
  <si>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</si>
  <si>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</si>
  <si>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</si>
  <si>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</si>
  <si>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</si>
  <si>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</si>
  <si>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</si>
  <si>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</si>
  <si>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</si>
  <si>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</si>
  <si>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</si>
  <si>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</si>
  <si>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</si>
  <si>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</si>
  <si>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</si>
  <si>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</si>
  <si>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</si>
  <si>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</si>
  <si>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</si>
  <si>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</si>
  <si>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</si>
  <si>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</si>
  <si>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</si>
  <si>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</si>
  <si>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</si>
  <si>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</si>
  <si>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</si>
  <si>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</si>
  <si>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</si>
  <si>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</si>
  <si>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</si>
  <si>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</si>
  <si>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</si>
  <si>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</si>
  <si>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</si>
  <si>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</si>
  <si>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</si>
  <si>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</si>
  <si>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</si>
  <si>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</si>
  <si>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</si>
  <si>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</si>
  <si>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</si>
  <si>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</si>
  <si>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</si>
  <si>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</si>
  <si>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</si>
  <si>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</si>
  <si>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</si>
  <si>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</si>
  <si>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</si>
  <si>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</si>
  <si>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</si>
  <si>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</si>
  <si>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</si>
  <si>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</si>
  <si>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</si>
  <si>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</si>
  <si>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</si>
  <si>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</si>
  <si>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</si>
  <si>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</si>
  <si>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</si>
  <si>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</si>
  <si>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</si>
  <si>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</si>
  <si>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</si>
  <si>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</si>
  <si>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</si>
  <si>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</si>
  <si>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</si>
  <si>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</si>
  <si>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</si>
  <si>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</si>
  <si>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</si>
  <si>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</si>
  <si>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</si>
  <si>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</si>
  <si>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</si>
  <si>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</si>
  <si>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</si>
  <si>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</si>
  <si>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</si>
  <si>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</si>
  <si>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</si>
  <si>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</si>
  <si>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</si>
  <si>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</si>
  <si>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</si>
  <si>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</si>
  <si>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</si>
  <si>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</si>
  <si>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</si>
  <si>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</si>
  <si>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</si>
  <si>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</si>
  <si>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</si>
  <si>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</si>
  <si>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</si>
  <si>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</si>
  <si>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</si>
  <si>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</si>
  <si>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</si>
  <si>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</si>
  <si>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</si>
  <si>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</si>
  <si>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</si>
  <si>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</si>
  <si>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</si>
  <si>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</si>
  <si>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</si>
  <si>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</si>
  <si>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</si>
  <si>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</si>
  <si>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</si>
  <si>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</si>
  <si>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</si>
  <si>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</si>
  <si>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</si>
  <si>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</si>
  <si>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</si>
  <si>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</si>
  <si>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</si>
  <si>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</si>
  <si>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</si>
  <si>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</si>
  <si>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</si>
  <si>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</si>
  <si>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</si>
  <si>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</si>
  <si>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</si>
  <si>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</si>
  <si>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</si>
  <si>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</si>
  <si>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</si>
  <si>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</si>
  <si>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</si>
  <si>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</si>
  <si>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</si>
  <si>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</si>
  <si>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</si>
  <si>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</si>
  <si>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</si>
  <si>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</si>
  <si>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</si>
  <si>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</si>
  <si>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</si>
  <si>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</si>
  <si>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</si>
  <si>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</si>
  <si>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</si>
  <si>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</si>
  <si>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</si>
  <si>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</si>
  <si>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</si>
  <si>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</si>
  <si>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</si>
  <si>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</si>
  <si>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</si>
  <si>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</si>
  <si>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</si>
  <si>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</si>
  <si>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</si>
  <si>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</si>
  <si>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</si>
  <si>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</si>
  <si>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</si>
  <si>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</si>
  <si>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</si>
  <si>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</si>
  <si>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</si>
  <si>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</si>
  <si>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</si>
  <si>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</si>
  <si>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</si>
  <si>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</si>
  <si>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</si>
  <si>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</si>
  <si>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</si>
  <si>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</si>
  <si>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</si>
  <si>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</si>
  <si>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</si>
  <si>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</si>
  <si>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</si>
  <si>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</si>
  <si>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</si>
  <si>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</si>
  <si>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</si>
  <si>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</si>
  <si>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</si>
  <si>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</si>
  <si>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</si>
  <si>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</si>
  <si>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</si>
  <si>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</si>
  <si>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</si>
  <si>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</si>
  <si>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</si>
  <si>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</si>
  <si>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</si>
  <si>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</si>
  <si>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</si>
  <si>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</si>
  <si>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</si>
  <si>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</si>
  <si>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</si>
  <si>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</si>
  <si>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</si>
  <si>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</si>
  <si>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</si>
  <si>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</si>
  <si>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</si>
  <si>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</si>
  <si>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</si>
  <si>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</si>
  <si>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</si>
  <si>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</si>
  <si>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</si>
  <si>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</si>
  <si>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</si>
  <si>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</si>
  <si>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</si>
  <si>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</si>
  <si>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</si>
  <si>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</si>
  <si>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</si>
  <si>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</si>
  <si>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</si>
  <si>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</si>
  <si>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</si>
  <si>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</si>
  <si>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</si>
  <si>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</si>
  <si>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</si>
  <si>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</si>
  <si>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</si>
  <si>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</si>
  <si>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</si>
  <si>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</si>
  <si>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</si>
  <si>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</si>
  <si>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</si>
  <si>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</si>
  <si>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</si>
  <si>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</si>
  <si>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</si>
  <si>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</si>
  <si>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</si>
  <si>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</si>
  <si>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</si>
  <si>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</si>
  <si>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</si>
  <si>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</si>
  <si>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</si>
  <si>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</si>
  <si>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</si>
  <si>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</si>
  <si>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</si>
  <si>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</si>
  <si>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</si>
  <si>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</si>
  <si>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</si>
  <si>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</si>
  <si>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</si>
  <si>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</si>
  <si>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</si>
  <si>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</si>
  <si>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</si>
  <si>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</si>
  <si>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</si>
  <si>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</si>
  <si>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</si>
  <si>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</si>
  <si>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</si>
  <si>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</si>
  <si>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</si>
  <si>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</si>
  <si>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</si>
  <si>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</si>
  <si>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</si>
  <si>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</si>
  <si>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</si>
  <si>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</si>
  <si>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</si>
  <si>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</si>
  <si>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</si>
  <si>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</si>
  <si>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</si>
  <si>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</si>
  <si>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</si>
  <si>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</si>
  <si>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</si>
  <si>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</si>
  <si>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</si>
  <si>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</si>
  <si>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</si>
  <si>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</si>
  <si>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</si>
  <si>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</si>
  <si>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</si>
  <si>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</si>
  <si>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</si>
  <si>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</si>
  <si>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</si>
  <si>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</si>
  <si>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</si>
  <si>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</si>
  <si>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</si>
  <si>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</si>
  <si>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</si>
  <si>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</si>
  <si>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</si>
  <si>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</si>
  <si>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</si>
  <si>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</si>
  <si>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</si>
  <si>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</si>
  <si>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</si>
  <si>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</si>
  <si>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</si>
  <si>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</si>
  <si>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</si>
  <si>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</si>
  <si>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</si>
  <si>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</si>
  <si>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</si>
  <si>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</si>
  <si>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</si>
  <si>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</si>
  <si>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</si>
  <si>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</si>
  <si>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</si>
  <si>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</si>
  <si>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</si>
  <si>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</si>
  <si>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</si>
  <si>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</si>
  <si>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</si>
  <si>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</si>
  <si>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</si>
  <si>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</si>
  <si>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</si>
  <si>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</si>
  <si>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</si>
  <si>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</si>
  <si>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</si>
  <si>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</si>
  <si>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</si>
  <si>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</si>
  <si>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</si>
  <si>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</si>
  <si>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</si>
  <si>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</si>
  <si>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</si>
  <si>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</si>
  <si>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</si>
  <si>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</si>
  <si>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</si>
  <si>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</si>
  <si>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</si>
  <si>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</si>
  <si>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</si>
  <si>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</si>
  <si>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</si>
  <si>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</si>
  <si>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</si>
  <si>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</si>
  <si>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</si>
  <si>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</si>
  <si>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</si>
  <si>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</si>
  <si>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</si>
  <si>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</si>
  <si>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</si>
  <si>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</si>
  <si>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</si>
  <si>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</si>
  <si>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</si>
  <si>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</si>
  <si>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</si>
  <si>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</si>
  <si>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</si>
  <si>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</si>
  <si>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</si>
  <si>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</si>
  <si>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</si>
  <si>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</si>
  <si>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</si>
  <si>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</si>
  <si>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</si>
  <si>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</si>
  <si>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</si>
  <si>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</si>
  <si>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</si>
  <si>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</si>
  <si>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</si>
  <si>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</si>
  <si>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</si>
  <si>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</si>
  <si>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</si>
  <si>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</si>
  <si>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</si>
  <si>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</si>
  <si>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</si>
  <si>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</si>
  <si>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</si>
  <si>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</si>
  <si>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</si>
  <si>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</si>
  <si>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</si>
  <si>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</si>
  <si>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</si>
  <si>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</si>
  <si>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</si>
  <si>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</si>
  <si>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</si>
  <si>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</si>
  <si>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</si>
  <si>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</si>
  <si>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</si>
  <si>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</si>
  <si>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</si>
  <si>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</si>
  <si>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</si>
  <si>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</si>
  <si>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</si>
  <si>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</si>
  <si>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</si>
  <si>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</si>
  <si>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</si>
  <si>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</si>
  <si>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</si>
  <si>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</si>
  <si>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</si>
  <si>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</si>
  <si>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</si>
  <si>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</si>
  <si>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</si>
  <si>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</si>
  <si>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</si>
  <si>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</si>
  <si>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</si>
  <si>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</si>
  <si>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</si>
  <si>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</si>
  <si>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</si>
  <si>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</si>
  <si>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</si>
  <si>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</si>
  <si>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</si>
  <si>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</si>
  <si>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</si>
  <si>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</si>
  <si>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</si>
  <si>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</si>
  <si>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</si>
  <si>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</si>
  <si>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</si>
  <si>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</si>
  <si>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</si>
  <si>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</si>
  <si>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</si>
  <si>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</si>
  <si>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</si>
  <si>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</si>
  <si>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</si>
  <si>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</si>
  <si>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</si>
  <si>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</si>
  <si>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</si>
  <si>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</si>
  <si>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</si>
  <si>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</si>
  <si>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</si>
  <si>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</si>
  <si>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</si>
  <si>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</si>
  <si>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</si>
  <si>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</si>
  <si>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</si>
  <si>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</si>
  <si>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</si>
  <si>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</si>
  <si>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</si>
  <si>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</si>
  <si>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</si>
  <si>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</si>
  <si>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</si>
  <si>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</si>
  <si>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</si>
  <si>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</si>
  <si>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</si>
  <si>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</si>
  <si>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</si>
  <si>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</si>
  <si>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</si>
  <si>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</si>
  <si>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</si>
  <si>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</si>
  <si>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</si>
  <si>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</si>
  <si>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</si>
  <si>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</si>
  <si>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</si>
  <si>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</si>
  <si>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</si>
  <si>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</si>
  <si>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</si>
  <si>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</si>
  <si>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</si>
  <si>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</si>
  <si>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</si>
  <si>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</si>
  <si>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</si>
  <si>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</si>
  <si>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</si>
  <si>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</si>
  <si>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</si>
  <si>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</si>
  <si>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</si>
  <si>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</si>
  <si>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</si>
  <si>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</si>
  <si>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</si>
  <si>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</si>
  <si>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</si>
  <si>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</si>
  <si>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</si>
  <si>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</si>
  <si>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</si>
  <si>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</si>
  <si>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</si>
  <si>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</si>
  <si>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</si>
  <si>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</si>
  <si>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</si>
  <si>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</si>
  <si>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</si>
  <si>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</si>
  <si>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</si>
  <si>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</si>
  <si>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</si>
  <si>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</si>
  <si>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</si>
  <si>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</si>
  <si>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</si>
  <si>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</si>
  <si>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</si>
  <si>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</si>
  <si>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</si>
  <si>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</si>
  <si>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</si>
  <si>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</si>
  <si>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</si>
  <si>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</si>
  <si>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</si>
  <si>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</si>
  <si>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</si>
  <si>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</si>
  <si>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</si>
  <si>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</si>
  <si>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</si>
  <si>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</si>
  <si>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</si>
  <si>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</si>
  <si>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</si>
  <si>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</si>
  <si>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</si>
  <si>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</si>
  <si>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</si>
  <si>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</si>
  <si>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</si>
  <si>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</si>
  <si>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</si>
  <si>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</si>
  <si>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</si>
  <si>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</si>
  <si>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</si>
  <si>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</si>
  <si>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</si>
  <si>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</si>
  <si>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</si>
  <si>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</si>
  <si>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</si>
  <si>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</si>
  <si>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</si>
  <si>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</si>
  <si>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</si>
  <si>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</si>
  <si>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</si>
  <si>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</si>
  <si>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</si>
  <si>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</si>
  <si>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</si>
  <si>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</si>
  <si>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</si>
  <si>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</si>
  <si>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</si>
  <si>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</si>
  <si>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</si>
  <si>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</si>
  <si>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</si>
  <si>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</si>
  <si>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</si>
  <si>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</si>
  <si>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</si>
  <si>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</si>
  <si>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</si>
  <si>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</si>
  <si>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</si>
  <si>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</si>
  <si>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</si>
  <si>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</si>
  <si>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</si>
  <si>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</si>
  <si>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</si>
  <si>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</si>
  <si>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</si>
  <si>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</si>
  <si>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</si>
  <si>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</si>
  <si>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</si>
  <si>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</si>
  <si>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</si>
  <si>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</si>
  <si>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</si>
  <si>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</si>
  <si>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</si>
  <si>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</si>
  <si>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</si>
  <si>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</si>
  <si>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</si>
  <si>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</si>
  <si>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</si>
  <si>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</si>
  <si>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</si>
  <si>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</si>
  <si>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</si>
  <si>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</si>
  <si>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</si>
  <si>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</si>
  <si>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</si>
  <si>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</si>
  <si>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</si>
  <si>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</si>
  <si>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</si>
  <si>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</si>
  <si>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</si>
  <si>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</si>
  <si>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</si>
  <si>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</si>
  <si>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</si>
  <si>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</si>
  <si>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</si>
  <si>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</si>
  <si>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</si>
  <si>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</si>
  <si>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</si>
  <si>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</si>
  <si>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</si>
  <si>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</si>
  <si>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</si>
  <si>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</si>
  <si>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</si>
  <si>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</si>
  <si>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</si>
  <si>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</si>
  <si>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</si>
  <si>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</si>
  <si>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</si>
  <si>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</si>
  <si>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</si>
  <si>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</si>
  <si>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</si>
  <si>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</si>
  <si>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</si>
  <si>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</si>
  <si>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</si>
  <si>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</si>
  <si>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</si>
  <si>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</si>
  <si>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</si>
  <si>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</si>
  <si>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</si>
  <si>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</si>
  <si>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</si>
  <si>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</si>
  <si>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</si>
  <si>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</si>
  <si>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</si>
  <si>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</si>
  <si>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</si>
  <si>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</si>
  <si>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</si>
  <si>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</si>
  <si>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</si>
  <si>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</si>
  <si>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</si>
  <si>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</si>
  <si>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</si>
  <si>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</si>
  <si>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</si>
  <si>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</si>
  <si>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</si>
  <si>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</si>
  <si>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</si>
  <si>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</si>
  <si>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</si>
  <si>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</si>
  <si>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</si>
  <si>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</si>
  <si>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</si>
  <si>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</si>
  <si>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</si>
  <si>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</si>
  <si>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</si>
  <si>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</si>
  <si>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</si>
  <si>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</si>
  <si>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</si>
  <si>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</si>
  <si>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</si>
  <si>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</si>
  <si>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</si>
  <si>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</si>
  <si>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</si>
  <si>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</si>
  <si>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</si>
  <si>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</si>
  <si>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</si>
  <si>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</si>
  <si>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</si>
  <si>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</si>
  <si>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</si>
  <si>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</si>
  <si>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</si>
  <si>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</si>
  <si>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</si>
  <si>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</si>
  <si>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</si>
  <si>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</si>
  <si>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</si>
  <si>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</si>
  <si>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</si>
  <si>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</si>
  <si>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</si>
  <si>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</si>
  <si>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</si>
  <si>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</si>
  <si>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</si>
  <si>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</si>
  <si>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</si>
  <si>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</si>
  <si>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</si>
  <si>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</si>
  <si>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</si>
  <si>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</si>
  <si>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</si>
  <si>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</si>
  <si>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</si>
  <si>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</si>
  <si>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</si>
  <si>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</si>
  <si>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</si>
  <si>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</si>
  <si>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</si>
  <si>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</si>
  <si>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</si>
  <si>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</si>
  <si>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</si>
  <si>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</si>
  <si>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</si>
  <si>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</si>
  <si>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</si>
  <si>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</si>
  <si>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</si>
  <si>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</si>
  <si>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</si>
  <si>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</si>
  <si>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</si>
  <si>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</si>
  <si>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</si>
  <si>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</si>
  <si>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</si>
  <si>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</si>
  <si>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</si>
  <si>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</si>
  <si>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</si>
  <si>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</si>
  <si>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</si>
  <si>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</si>
  <si>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</si>
  <si>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</si>
  <si>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</si>
  <si>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</si>
  <si>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</si>
  <si>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</si>
  <si>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</si>
  <si>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</si>
  <si>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</si>
  <si>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</si>
  <si>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</si>
  <si>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</si>
  <si>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</si>
  <si>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</si>
  <si>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</si>
  <si>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</si>
  <si>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</si>
  <si>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</si>
  <si>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</si>
  <si>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</si>
  <si>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</si>
  <si>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</si>
  <si>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</si>
  <si>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</si>
  <si>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</si>
  <si>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</si>
  <si>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</si>
  <si>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</si>
  <si>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</si>
  <si>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</si>
  <si>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</si>
  <si>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</si>
  <si>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</si>
  <si>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</si>
  <si>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</si>
  <si>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</si>
  <si>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</si>
  <si>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</si>
  <si>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</si>
  <si>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</si>
  <si>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</si>
  <si>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</si>
  <si>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</si>
  <si>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</si>
  <si>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</si>
  <si>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</si>
  <si>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</si>
  <si>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</si>
  <si>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</si>
  <si>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</si>
  <si>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</si>
  <si>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</si>
  <si>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</si>
  <si>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</si>
  <si>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</si>
  <si>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</si>
  <si>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</si>
  <si>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</si>
  <si>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</si>
  <si>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</si>
  <si>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</si>
  <si>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</si>
  <si>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</si>
  <si>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</si>
  <si>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</si>
  <si>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</si>
  <si>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</si>
  <si>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</si>
  <si>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</si>
  <si>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</si>
  <si>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</si>
  <si>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</si>
  <si>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</si>
  <si>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</si>
  <si>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</si>
  <si>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</si>
  <si>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</si>
  <si>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</si>
  <si>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</si>
  <si>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</si>
  <si>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</si>
  <si>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</si>
  <si>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</si>
  <si>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</si>
  <si>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</si>
  <si>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</si>
  <si>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</si>
  <si>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</si>
  <si>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</si>
  <si>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</si>
  <si>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</si>
  <si>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</si>
  <si>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</si>
  <si>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</si>
  <si>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</si>
  <si>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</si>
  <si>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</si>
  <si>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</si>
  <si>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</si>
  <si>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</si>
  <si>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</si>
  <si>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</si>
  <si>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</si>
  <si>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</si>
  <si>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</si>
  <si>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</si>
  <si>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</si>
  <si>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</si>
  <si>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</si>
  <si>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</si>
  <si>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</si>
  <si>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</si>
  <si>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</si>
  <si>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</si>
  <si>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</si>
  <si>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</si>
  <si>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</si>
  <si>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</si>
  <si>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</si>
  <si>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</si>
  <si>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</si>
  <si>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</si>
  <si>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</si>
  <si>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</si>
  <si>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</si>
  <si>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</si>
  <si>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</si>
  <si>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</si>
  <si>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</si>
  <si>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</si>
  <si>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</si>
  <si>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</si>
  <si>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</si>
  <si>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</si>
  <si>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</si>
  <si>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</si>
  <si>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</si>
  <si>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</si>
  <si>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</si>
  <si>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</si>
  <si>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</si>
  <si>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</si>
  <si>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</si>
  <si>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</si>
  <si>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</si>
  <si>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</si>
  <si>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</si>
  <si>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</si>
  <si>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</si>
  <si>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</si>
  <si>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</si>
  <si>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</si>
  <si>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</si>
  <si>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</si>
  <si>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</si>
  <si>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</si>
  <si>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</si>
  <si>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</si>
  <si>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</si>
  <si>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</si>
  <si>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</si>
  <si>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</si>
  <si>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</si>
  <si>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</si>
  <si>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</si>
  <si>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</si>
  <si>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</si>
  <si>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</si>
  <si>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</si>
  <si>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</si>
  <si>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</si>
  <si>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</si>
  <si>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</si>
  <si>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</si>
  <si>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</si>
  <si>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</si>
  <si>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</si>
  <si>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</si>
  <si>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</si>
  <si>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</si>
  <si>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</si>
  <si>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</si>
  <si>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</si>
  <si>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</si>
  <si>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</si>
  <si>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</si>
  <si>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</si>
  <si>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</si>
  <si>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</si>
  <si>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</si>
  <si>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</si>
  <si>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</si>
  <si>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</si>
  <si>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</si>
  <si>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</si>
  <si>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</si>
  <si>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</si>
  <si>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</si>
  <si>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</si>
  <si>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</si>
  <si>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</si>
  <si>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</si>
  <si>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</si>
  <si>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</si>
  <si>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</si>
  <si>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</si>
  <si>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</si>
  <si>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</si>
  <si>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</si>
  <si>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</si>
  <si>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</si>
  <si>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</si>
  <si>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</si>
  <si>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</si>
  <si>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</si>
  <si>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</si>
  <si>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</si>
  <si>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</si>
  <si>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</si>
  <si>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</si>
  <si>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</si>
  <si>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</si>
  <si>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</si>
  <si>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</si>
  <si>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</si>
  <si>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</si>
  <si>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</si>
  <si>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</si>
  <si>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</si>
  <si>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</si>
  <si>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</si>
  <si>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</si>
  <si>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</si>
  <si>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</si>
  <si>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</si>
  <si>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</si>
  <si>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</si>
  <si>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</si>
  <si>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</si>
  <si>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</si>
  <si>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</si>
  <si>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</si>
  <si>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</si>
  <si>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</si>
  <si>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</si>
  <si>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</si>
  <si>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</si>
  <si>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</si>
  <si>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</si>
  <si>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</si>
  <si>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</si>
  <si>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</si>
  <si>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</si>
  <si>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</si>
  <si>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</si>
  <si>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</si>
  <si>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</si>
  <si>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</si>
  <si>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</si>
  <si>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</si>
  <si>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</si>
  <si>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</si>
  <si>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</si>
  <si>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</si>
  <si>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</si>
  <si>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</si>
  <si>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</si>
  <si>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</si>
  <si>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</si>
  <si>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</si>
  <si>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</si>
  <si>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</si>
  <si>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</si>
  <si>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</si>
  <si>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</si>
  <si>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</si>
  <si>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</si>
  <si>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</si>
  <si>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</si>
  <si>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</si>
  <si>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</si>
  <si>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</si>
  <si>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</si>
  <si>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</si>
  <si>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</si>
  <si>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</si>
  <si>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</si>
  <si>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</si>
  <si>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</si>
  <si>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</si>
  <si>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</si>
  <si>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</si>
  <si>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</si>
  <si>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</si>
  <si>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</si>
  <si>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</si>
  <si>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</si>
  <si>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</si>
  <si>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</si>
  <si>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</si>
  <si>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</si>
  <si>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</si>
  <si>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</si>
  <si>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</si>
  <si>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</si>
  <si>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</si>
  <si>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</si>
  <si>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</si>
  <si>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</si>
  <si>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</si>
  <si>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</si>
  <si>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</si>
  <si>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</si>
  <si>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</si>
  <si>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</si>
  <si>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</si>
  <si>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</si>
  <si>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</si>
  <si>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</si>
  <si>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</si>
  <si>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</si>
  <si>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</si>
  <si>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</si>
  <si>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</si>
  <si>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</si>
  <si>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</si>
  <si>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</si>
  <si>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</si>
  <si>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</si>
  <si>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</si>
  <si>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</si>
  <si>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</si>
  <si>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</si>
  <si>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</si>
  <si>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</si>
  <si>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</si>
  <si>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</si>
  <si>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</si>
  <si>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</si>
  <si>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</si>
  <si>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</si>
  <si>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</si>
  <si>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</si>
  <si>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</si>
  <si>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</si>
  <si>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</si>
  <si>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</si>
  <si>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</si>
  <si>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</si>
  <si>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</si>
  <si>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</si>
  <si>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</si>
  <si>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</si>
  <si>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</si>
  <si>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</si>
  <si>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</si>
  <si>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</si>
  <si>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</si>
  <si>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</si>
  <si>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</si>
  <si>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</si>
  <si>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</si>
  <si>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</si>
  <si>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</si>
  <si>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</si>
  <si>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</si>
  <si>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</si>
  <si>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</si>
  <si>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</si>
  <si>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</si>
  <si>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</si>
  <si>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</si>
  <si>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</si>
  <si>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</si>
  <si>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</si>
  <si>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</si>
  <si>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</si>
  <si>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</si>
  <si>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</si>
  <si>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</si>
  <si>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</si>
  <si>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</si>
  <si>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</si>
  <si>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</si>
  <si>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</si>
  <si>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</si>
  <si>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</si>
  <si>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</si>
  <si>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</si>
  <si>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</si>
  <si>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</si>
  <si>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</si>
  <si>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</si>
  <si>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</si>
  <si>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</si>
  <si>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</si>
  <si>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</si>
  <si>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</si>
  <si>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</si>
  <si>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</si>
  <si>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</si>
  <si>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</si>
  <si>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</si>
  <si>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</si>
  <si>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</si>
  <si>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</si>
  <si>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</si>
  <si>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</si>
  <si>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</si>
  <si>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</si>
  <si>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</si>
  <si>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</si>
  <si>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</si>
  <si>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</si>
  <si>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</si>
  <si>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</si>
  <si>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</si>
  <si>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</si>
  <si>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</si>
  <si>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</si>
  <si>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</si>
  <si>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</si>
  <si>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</si>
  <si>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</si>
  <si>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</si>
  <si>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</si>
  <si>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</si>
  <si>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</si>
  <si>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</si>
  <si>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</si>
  <si>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</si>
  <si>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</si>
  <si>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</si>
  <si>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</si>
  <si>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</si>
  <si>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</si>
  <si>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</si>
  <si>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</si>
  <si>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</si>
  <si>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</si>
  <si>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</si>
  <si>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</si>
  <si>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</si>
  <si>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</si>
  <si>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</si>
  <si>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</si>
  <si>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</si>
  <si>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</si>
  <si>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</si>
  <si>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</si>
  <si>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</si>
  <si>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</si>
  <si>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</si>
  <si>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</si>
  <si>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</si>
  <si>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</si>
  <si>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</si>
  <si>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</si>
  <si>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</si>
  <si>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</si>
  <si>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</si>
  <si>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</si>
  <si>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</si>
  <si>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</si>
  <si>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</si>
  <si>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</si>
  <si>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</si>
  <si>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</si>
  <si>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</si>
  <si>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</si>
  <si>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</si>
  <si>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</si>
  <si>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</si>
  <si>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</si>
  <si>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</si>
  <si>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</si>
  <si>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</si>
  <si>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</si>
  <si>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</si>
  <si>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</si>
  <si>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</si>
  <si>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</si>
  <si>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</si>
  <si>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</si>
  <si>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</si>
  <si>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</si>
  <si>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</si>
  <si>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</si>
  <si>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</si>
  <si>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</si>
  <si>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</si>
  <si>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</si>
  <si>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</si>
  <si>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</si>
  <si>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</si>
  <si>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</si>
  <si>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</si>
  <si>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</si>
  <si>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</si>
  <si>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</si>
  <si>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</si>
  <si>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</si>
  <si>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</si>
  <si>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</si>
  <si>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</si>
  <si>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</si>
  <si>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</si>
  <si>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</si>
  <si>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</si>
  <si>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</si>
  <si>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</si>
  <si>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</si>
  <si>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</si>
  <si>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</si>
  <si>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</si>
  <si>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</si>
  <si>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</si>
  <si>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</si>
  <si>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</si>
  <si>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</si>
  <si>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</si>
  <si>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</si>
  <si>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</si>
  <si>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</si>
  <si>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</si>
  <si>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</si>
  <si>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</si>
  <si>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</si>
  <si>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</si>
  <si>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</si>
  <si>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</si>
  <si>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</si>
  <si>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</si>
  <si>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</si>
  <si>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</si>
  <si>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</si>
  <si>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</si>
  <si>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</si>
  <si>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</si>
  <si>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</si>
  <si>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</si>
  <si>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</si>
  <si>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</si>
  <si>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</si>
  <si>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</si>
  <si>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</si>
  <si>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</si>
  <si>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</si>
  <si>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</si>
  <si>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</si>
  <si>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</si>
  <si>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</si>
  <si>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</si>
  <si>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</si>
  <si>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</si>
  <si>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</si>
  <si>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</si>
  <si>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</si>
  <si>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</si>
  <si>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</si>
  <si>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</si>
  <si>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</si>
  <si>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</si>
  <si>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</si>
  <si>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</si>
  <si>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</si>
  <si>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</si>
  <si>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</si>
  <si>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</si>
  <si>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</si>
  <si>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</si>
  <si>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</si>
  <si>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</si>
  <si>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</si>
  <si>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</si>
  <si>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</si>
  <si>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</si>
  <si>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</si>
  <si>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</si>
  <si>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</si>
  <si>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</si>
  <si>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</si>
  <si>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</si>
  <si>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</si>
  <si>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</si>
  <si>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</si>
  <si>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</si>
  <si>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</si>
  <si>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</si>
  <si>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</si>
  <si>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</si>
  <si>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</si>
  <si>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</si>
  <si>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</si>
  <si>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</si>
  <si>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</si>
  <si>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</si>
  <si>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</si>
  <si>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</si>
  <si>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</si>
  <si>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</si>
  <si>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</si>
  <si>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</si>
  <si>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</si>
  <si>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</si>
  <si>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</si>
  <si>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</si>
  <si>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</si>
  <si>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</si>
  <si>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</si>
  <si>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</si>
  <si>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</si>
  <si>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</si>
  <si>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</si>
  <si>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</si>
  <si>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</si>
  <si>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</si>
  <si>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</si>
  <si>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</si>
  <si>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</si>
  <si>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</si>
  <si>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</si>
  <si>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</si>
  <si>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</si>
  <si>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</si>
  <si>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</si>
  <si>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</si>
  <si>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</si>
  <si>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</si>
  <si>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</si>
  <si>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</si>
  <si>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</si>
  <si>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</si>
  <si>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</si>
  <si>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</si>
  <si>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</si>
  <si>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</si>
  <si>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</si>
  <si>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</si>
  <si>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</si>
  <si>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</si>
  <si>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</si>
  <si>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</si>
  <si>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</si>
  <si>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</si>
  <si>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</si>
  <si>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</si>
  <si>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</si>
  <si>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</si>
  <si>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</si>
  <si>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</si>
  <si>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</si>
  <si>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</si>
  <si>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</si>
  <si>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</si>
  <si>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</si>
  <si>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</si>
  <si>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</si>
  <si>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</si>
  <si>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</si>
  <si>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</si>
  <si>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</si>
  <si>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</si>
  <si>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</si>
  <si>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</si>
  <si>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</si>
  <si>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</si>
  <si>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</si>
  <si>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</si>
  <si>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</si>
  <si>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</si>
  <si>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</si>
  <si>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</si>
  <si>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</si>
  <si>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</si>
  <si>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</si>
  <si>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</si>
  <si>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</si>
  <si>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</si>
  <si>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</si>
  <si>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</si>
  <si>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</si>
  <si>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</si>
  <si>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</si>
  <si>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</si>
  <si>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</si>
  <si>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</si>
  <si>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</si>
  <si>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</si>
  <si>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</si>
  <si>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</si>
  <si>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</si>
  <si>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</si>
  <si>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</si>
  <si>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</si>
  <si>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</si>
  <si>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</si>
  <si>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</si>
  <si>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</si>
  <si>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</si>
  <si>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</si>
  <si>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</si>
  <si>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</si>
  <si>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</si>
  <si>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</si>
  <si>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</si>
  <si>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</si>
  <si>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</si>
  <si>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</si>
  <si>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</si>
  <si>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</si>
  <si>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</si>
  <si>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</si>
  <si>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</si>
  <si>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</si>
  <si>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</si>
  <si>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</si>
  <si>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</si>
  <si>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</si>
  <si>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</si>
  <si>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</si>
  <si>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</si>
  <si>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</si>
  <si>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</si>
  <si>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</si>
  <si>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</si>
  <si>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</si>
  <si>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</si>
  <si>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</si>
  <si>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</si>
  <si>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</si>
  <si>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</si>
  <si>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</si>
  <si>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</si>
  <si>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</si>
  <si>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</si>
  <si>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</si>
  <si>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</si>
  <si>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</si>
  <si>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</si>
  <si>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</si>
  <si>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</si>
  <si>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</si>
  <si>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</si>
  <si>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</si>
  <si>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</si>
  <si>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</si>
  <si>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</si>
  <si>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</si>
  <si>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</si>
  <si>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</si>
  <si>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</si>
  <si>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</si>
  <si>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</si>
  <si>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</si>
  <si>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</si>
  <si>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</si>
  <si>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</si>
  <si>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</si>
  <si>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</si>
  <si>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</si>
  <si>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</si>
  <si>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</si>
  <si>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</si>
  <si>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</si>
  <si>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</si>
  <si>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</si>
  <si>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</si>
  <si>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</si>
  <si>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</si>
  <si>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</si>
  <si>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</si>
  <si>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</si>
  <si>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</si>
  <si>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</si>
  <si>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</si>
  <si>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</si>
  <si>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</si>
  <si>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</si>
  <si>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</si>
  <si>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</si>
  <si>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</si>
  <si>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</si>
  <si>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</si>
  <si>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</si>
  <si>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</si>
  <si>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</si>
  <si>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</si>
  <si>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</si>
  <si>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</si>
  <si>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</si>
  <si>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</si>
  <si>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</si>
  <si>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</si>
  <si>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</si>
  <si>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</si>
  <si>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</si>
  <si>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</si>
  <si>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</si>
  <si>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</si>
  <si>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</si>
  <si>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</si>
  <si>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</si>
  <si>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</si>
  <si>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</si>
  <si>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</si>
  <si>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</si>
  <si>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</si>
  <si>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</si>
  <si>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</si>
  <si>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</si>
  <si>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</si>
  <si>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</si>
  <si>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</si>
  <si>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</si>
  <si>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</si>
  <si>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</si>
  <si>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</si>
  <si>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</si>
  <si>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</si>
  <si>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</si>
  <si>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</si>
  <si>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</si>
  <si>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</si>
  <si>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</si>
  <si>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</si>
  <si>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</si>
  <si>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</si>
  <si>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</si>
  <si>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</si>
  <si>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</si>
  <si>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</si>
  <si>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</si>
  <si>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</si>
  <si>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</si>
  <si>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</si>
  <si>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</si>
  <si>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</si>
  <si>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</si>
  <si>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</si>
  <si>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</si>
  <si>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</si>
  <si>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</si>
  <si>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</si>
  <si>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</si>
  <si>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</si>
  <si>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</si>
  <si>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</si>
  <si>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</si>
  <si>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</si>
  <si>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</si>
  <si>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</si>
  <si>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</si>
  <si>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</si>
  <si>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</si>
  <si>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</si>
  <si>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</si>
  <si>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</si>
  <si>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</si>
  <si>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</si>
  <si>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</si>
  <si>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</si>
  <si>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</si>
  <si>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</si>
  <si>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</si>
  <si>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</si>
  <si>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</si>
  <si>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</si>
  <si>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</si>
  <si>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</si>
  <si>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</si>
  <si>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</si>
  <si>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</si>
  <si>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</si>
  <si>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</si>
  <si>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</si>
  <si>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</si>
  <si>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</si>
  <si>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</si>
  <si>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</si>
  <si>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</si>
  <si>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</si>
  <si>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</si>
  <si>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</si>
  <si>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</si>
  <si>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</si>
  <si>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</si>
  <si>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</si>
  <si>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</si>
  <si>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</si>
  <si>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</si>
  <si>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</si>
  <si>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</si>
  <si>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</si>
  <si>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</si>
  <si>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</si>
  <si>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</si>
  <si>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</si>
  <si>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</si>
  <si>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</si>
  <si>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</si>
  <si>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</si>
  <si>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</si>
  <si>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</si>
  <si>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</si>
  <si>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</si>
  <si>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</si>
  <si>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</si>
  <si>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</si>
  <si>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</si>
  <si>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</si>
  <si>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</si>
  <si>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</si>
  <si>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</si>
  <si>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</si>
  <si>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</si>
  <si>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</si>
  <si>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</si>
  <si>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</si>
  <si>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</si>
  <si>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</si>
  <si>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</si>
  <si>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</si>
  <si>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</si>
  <si>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</si>
  <si>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</si>
  <si>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</si>
  <si>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</si>
  <si>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</si>
  <si>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</si>
  <si>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</si>
  <si>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</si>
  <si>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</si>
  <si>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</si>
  <si>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</si>
  <si>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</si>
  <si>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</si>
  <si>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</si>
  <si>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</si>
  <si>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</si>
  <si>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</si>
  <si>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</si>
  <si>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</si>
  <si>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</si>
  <si>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</si>
  <si>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</si>
  <si>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</si>
  <si>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</si>
  <si>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</si>
  <si>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</si>
  <si>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</si>
  <si>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</si>
  <si>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</si>
  <si>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</si>
  <si>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</si>
  <si>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</si>
  <si>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</si>
  <si>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</si>
  <si>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</si>
  <si>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</si>
  <si>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</si>
  <si>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</si>
  <si>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</si>
  <si>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</si>
  <si>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</si>
  <si>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</si>
  <si>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</si>
  <si>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</si>
  <si>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</si>
  <si>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</si>
  <si>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</si>
  <si>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</si>
  <si>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</si>
  <si>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</si>
  <si>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</si>
  <si>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</si>
  <si>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</si>
  <si>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</si>
  <si>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</si>
  <si>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</si>
  <si>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</si>
  <si>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</si>
  <si>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</si>
  <si>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</si>
  <si>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</si>
  <si>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</si>
  <si>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</si>
  <si>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</si>
  <si>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</si>
  <si>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</si>
  <si>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</si>
  <si>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</si>
  <si>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</si>
  <si>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</si>
  <si>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</si>
  <si>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</si>
  <si>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</si>
  <si>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</si>
  <si>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</si>
  <si>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</si>
  <si>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</si>
  <si>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</si>
  <si>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</si>
  <si>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</si>
  <si>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</si>
  <si>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</si>
  <si>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</si>
  <si>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</si>
  <si>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</si>
  <si>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</si>
  <si>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</si>
  <si>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</si>
  <si>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</si>
  <si>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</si>
  <si>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</si>
  <si>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</si>
  <si>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</si>
  <si>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</si>
  <si>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</si>
  <si>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</si>
  <si>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</si>
  <si>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</si>
  <si>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</si>
  <si>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</si>
  <si>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</si>
  <si>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</si>
  <si>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</si>
  <si>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</si>
  <si>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</si>
  <si>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</si>
  <si>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</si>
  <si>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</si>
  <si>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</si>
  <si>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</si>
  <si>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</si>
  <si>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</si>
  <si>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</si>
  <si>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</si>
  <si>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</si>
  <si>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</si>
  <si>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</si>
  <si>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</si>
  <si>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</si>
  <si>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</si>
  <si>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</si>
  <si>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</si>
  <si>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</si>
  <si>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</si>
  <si>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</si>
  <si>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</si>
  <si>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</si>
  <si>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</si>
  <si>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</si>
  <si>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</si>
  <si>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</si>
  <si>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</si>
  <si>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</si>
  <si>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</si>
  <si>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</si>
  <si>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</si>
  <si>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</si>
  <si>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</si>
  <si>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</si>
  <si>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</si>
  <si>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</si>
  <si>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</si>
  <si>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</si>
  <si>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</si>
  <si>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</si>
  <si>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</si>
  <si>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</si>
  <si>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</si>
  <si>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</si>
  <si>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</si>
  <si>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</si>
  <si>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</si>
  <si>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</si>
  <si>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</si>
  <si>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</si>
  <si>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</si>
  <si>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</si>
  <si>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</si>
  <si>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</si>
  <si>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</si>
  <si>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</si>
  <si>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</si>
  <si>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</si>
  <si>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</si>
  <si>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</si>
  <si>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</si>
  <si>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</si>
  <si>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</si>
  <si>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</si>
  <si>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</si>
  <si>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</si>
  <si>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</si>
  <si>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</si>
  <si>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</si>
  <si>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</si>
  <si>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</si>
  <si>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</si>
  <si>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</si>
  <si>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</si>
  <si>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</si>
  <si>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</si>
  <si>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</si>
  <si>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</si>
  <si>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</si>
  <si>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</si>
  <si>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</si>
  <si>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</si>
  <si>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</si>
  <si>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</si>
  <si>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</si>
  <si>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</si>
  <si>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</si>
  <si>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</si>
  <si>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</si>
  <si>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</si>
  <si>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</si>
  <si>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</si>
  <si>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</si>
  <si>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</si>
  <si>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</si>
  <si>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</si>
  <si>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</si>
  <si>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</si>
  <si>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</si>
  <si>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</si>
  <si>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</si>
  <si>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</si>
  <si>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</si>
  <si>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</si>
  <si>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</si>
  <si>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</si>
  <si>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</si>
  <si>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</si>
  <si>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</si>
  <si>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</si>
  <si>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</si>
  <si>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</si>
  <si>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</si>
  <si>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</si>
  <si>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</si>
  <si>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</si>
  <si>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</si>
  <si>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</si>
  <si>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</si>
  <si>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</si>
  <si>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</si>
  <si>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</si>
  <si>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</si>
  <si>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</si>
  <si>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</si>
  <si>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</si>
  <si>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</si>
  <si>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</si>
  <si>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</si>
  <si>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</si>
  <si>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</si>
  <si>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</si>
  <si>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</si>
  <si>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</si>
  <si>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</si>
  <si>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</si>
  <si>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</si>
  <si>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</si>
  <si>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</si>
  <si>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</si>
  <si>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</si>
  <si>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</si>
  <si>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</si>
  <si>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</si>
  <si>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</si>
  <si>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</si>
  <si>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</si>
  <si>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</si>
  <si>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</si>
  <si>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</si>
  <si>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</si>
  <si>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</si>
  <si>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</si>
  <si>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</si>
  <si>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</si>
  <si>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</si>
  <si>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</si>
  <si>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</si>
  <si>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</si>
  <si>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</si>
  <si>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</si>
  <si>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</si>
  <si>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</si>
  <si>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</si>
  <si>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</si>
  <si>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</si>
  <si>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</si>
  <si>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</si>
  <si>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</si>
  <si>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</si>
  <si>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</si>
  <si>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</si>
  <si>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</si>
  <si>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</si>
  <si>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</si>
  <si>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</si>
  <si>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</si>
  <si>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</si>
  <si>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</si>
  <si>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</si>
  <si>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</si>
  <si>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</si>
  <si>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</si>
  <si>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</si>
  <si>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</si>
  <si>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</si>
  <si>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</si>
  <si>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</si>
  <si>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</si>
  <si>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</si>
  <si>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</si>
  <si>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</si>
  <si>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</si>
  <si>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</si>
  <si>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</si>
  <si>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</si>
  <si>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</si>
  <si>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</si>
  <si>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</si>
  <si>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</si>
  <si>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</si>
  <si>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</si>
  <si>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</si>
  <si>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</si>
  <si>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</si>
  <si>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</si>
  <si>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</si>
  <si>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</si>
  <si>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</si>
  <si>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</si>
  <si>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</si>
  <si>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</si>
  <si>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</si>
  <si>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</si>
  <si>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</si>
  <si>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</si>
  <si>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</si>
  <si>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</si>
  <si>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</si>
  <si>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</si>
  <si>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</si>
  <si>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</si>
  <si>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</si>
  <si>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</si>
  <si>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</si>
  <si>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</si>
  <si>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</si>
  <si>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</si>
  <si>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</si>
  <si>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</si>
  <si>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</si>
  <si>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</si>
  <si>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</si>
  <si>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</si>
  <si>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</si>
  <si>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</si>
  <si>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</si>
  <si>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</si>
  <si>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</si>
  <si>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</si>
  <si>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</si>
  <si>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</si>
  <si>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</si>
  <si>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</si>
  <si>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</si>
  <si>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</si>
  <si>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</si>
  <si>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</si>
  <si>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</si>
  <si>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</si>
  <si>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</si>
  <si>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</si>
  <si>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</si>
  <si>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</si>
  <si>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</si>
  <si>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</si>
  <si>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</si>
  <si>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</si>
  <si>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</si>
  <si>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</si>
  <si>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</si>
  <si>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</si>
  <si>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</si>
  <si>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</si>
  <si>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</si>
  <si>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</si>
  <si>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</si>
  <si>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</si>
  <si>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</si>
  <si>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</si>
  <si>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</si>
  <si>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</si>
  <si>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</si>
  <si>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</si>
  <si>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</si>
  <si>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</si>
  <si>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</si>
  <si>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</si>
  <si>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</si>
  <si>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</si>
  <si>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</si>
  <si>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</si>
  <si>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</si>
  <si>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</si>
  <si>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</si>
  <si>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</si>
  <si>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</si>
  <si>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</si>
  <si>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</si>
  <si>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</si>
  <si>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</si>
  <si>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</si>
  <si>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</si>
  <si>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</si>
  <si>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</si>
  <si>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</si>
  <si>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</si>
  <si>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</si>
  <si>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</si>
  <si>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</si>
  <si>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</si>
  <si>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</si>
  <si>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</si>
  <si>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</si>
  <si>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</si>
  <si>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</si>
  <si>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</si>
  <si>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</si>
  <si>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</si>
  <si>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</si>
  <si>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</si>
  <si>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</si>
  <si>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</si>
  <si>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</si>
  <si>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</si>
  <si>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</si>
  <si>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</si>
  <si>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</si>
  <si>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</si>
  <si>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</si>
  <si>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</si>
  <si>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</si>
  <si>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</si>
  <si>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</si>
  <si>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</si>
  <si>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</si>
  <si>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</si>
  <si>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</si>
  <si>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</si>
  <si>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</si>
  <si>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</si>
  <si>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</si>
  <si>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</si>
  <si>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</si>
  <si>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</si>
  <si>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</si>
  <si>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</si>
  <si>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</si>
  <si>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</si>
  <si>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</si>
  <si>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</si>
  <si>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</si>
  <si>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</si>
  <si>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</si>
  <si>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</si>
  <si>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</si>
  <si>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</si>
  <si>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</si>
  <si>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</si>
  <si>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</si>
  <si>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</si>
  <si>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</si>
  <si>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</si>
  <si>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</si>
  <si>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</si>
  <si>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</si>
  <si>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</si>
  <si>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</si>
  <si>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</si>
  <si>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</si>
  <si>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</si>
  <si>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</si>
  <si>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</si>
  <si>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</si>
  <si>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</si>
  <si>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</si>
  <si>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</si>
  <si>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</si>
  <si>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</si>
  <si>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</si>
  <si>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</si>
  <si>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</si>
  <si>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</si>
  <si>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</si>
  <si>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</si>
  <si>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</si>
  <si>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</si>
  <si>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</si>
  <si>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</si>
  <si>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</si>
  <si>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</si>
  <si>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</si>
  <si>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</si>
  <si>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</si>
  <si>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</si>
  <si>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</si>
  <si>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</si>
  <si>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</si>
  <si>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</si>
  <si>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</si>
  <si>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</si>
  <si>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</si>
  <si>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</si>
  <si>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</si>
  <si>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</si>
  <si>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</si>
  <si>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</si>
  <si>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</si>
  <si>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</si>
  <si>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</si>
  <si>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</si>
  <si>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</si>
  <si>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</si>
  <si>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</si>
  <si>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</si>
  <si>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</si>
  <si>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</si>
  <si>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</si>
  <si>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</si>
  <si>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</si>
  <si>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</si>
  <si>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</si>
  <si>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</si>
  <si>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</si>
  <si>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</si>
  <si>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</si>
  <si>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</si>
  <si>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</si>
  <si>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</si>
  <si>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</si>
  <si>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</si>
  <si>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</si>
  <si>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</si>
  <si>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</si>
  <si>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</si>
  <si>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</si>
  <si>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</si>
  <si>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</si>
  <si>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</si>
  <si>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</si>
  <si>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</si>
  <si>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</si>
  <si>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</si>
  <si>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</si>
  <si>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</si>
  <si>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</si>
  <si>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</si>
  <si>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</si>
  <si>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</si>
  <si>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</si>
  <si>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</si>
  <si>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</si>
  <si>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</si>
  <si>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</si>
  <si>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</si>
  <si>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</si>
  <si>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</si>
  <si>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</si>
  <si>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</si>
  <si>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</si>
  <si>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</si>
  <si>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</si>
  <si>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</si>
  <si>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</si>
  <si>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</si>
  <si>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</si>
  <si>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</si>
  <si>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</si>
  <si>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</si>
  <si>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</si>
  <si>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</si>
  <si>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</si>
  <si>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</si>
  <si>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</si>
  <si>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</si>
  <si>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</si>
  <si>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</si>
  <si>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</si>
  <si>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</si>
  <si>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</si>
  <si>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</si>
  <si>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</si>
  <si>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</si>
  <si>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</si>
  <si>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</si>
  <si>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</si>
  <si>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</si>
  <si>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</si>
  <si>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</si>
  <si>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</si>
  <si>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</si>
  <si>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</si>
  <si>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</si>
  <si>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</si>
  <si>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</si>
  <si>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</si>
  <si>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</si>
  <si>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</si>
  <si>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</si>
  <si>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</si>
  <si>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</si>
  <si>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</si>
  <si>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</si>
  <si>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</si>
  <si>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</si>
  <si>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</si>
  <si>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</si>
  <si>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</si>
  <si>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</si>
  <si>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</si>
  <si>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</si>
  <si>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</si>
  <si>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</si>
  <si>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</si>
  <si>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</si>
  <si>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</si>
  <si>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</si>
  <si>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</si>
  <si>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</si>
  <si>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</si>
  <si>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</si>
  <si>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</si>
  <si>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</si>
  <si>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</si>
  <si>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</si>
  <si>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</si>
  <si>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</si>
  <si>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</si>
  <si>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</si>
  <si>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</si>
  <si>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</si>
  <si>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</si>
  <si>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</si>
  <si>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</si>
  <si>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</si>
  <si>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</si>
  <si>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</si>
  <si>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</si>
  <si>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</si>
  <si>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</si>
  <si>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</si>
  <si>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</si>
  <si>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</si>
  <si>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</si>
  <si>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</si>
  <si>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</si>
  <si>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</si>
  <si>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</si>
  <si>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</si>
  <si>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</si>
  <si>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</si>
  <si>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</si>
  <si>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</si>
  <si>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</si>
  <si>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</si>
  <si>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</si>
  <si>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</si>
  <si>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</si>
  <si>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</si>
  <si>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</si>
  <si>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</si>
  <si>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</si>
  <si>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</si>
  <si>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</si>
  <si>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</si>
  <si>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</si>
  <si>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</si>
  <si>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</si>
  <si>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</si>
  <si>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</si>
  <si>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</si>
  <si>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</si>
  <si>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</si>
  <si>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</si>
  <si>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</si>
  <si>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</si>
  <si>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</si>
  <si>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</si>
  <si>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</si>
  <si>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</si>
  <si>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</si>
  <si>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</si>
  <si>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</si>
  <si>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</si>
  <si>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</si>
  <si>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</si>
  <si>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</si>
  <si>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</si>
  <si>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</si>
  <si>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</si>
  <si>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</si>
  <si>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</si>
  <si>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</si>
  <si>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</si>
  <si>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</si>
  <si>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</si>
  <si>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</si>
  <si>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</si>
  <si>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</si>
  <si>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</si>
  <si>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</si>
  <si>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</si>
  <si>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</si>
  <si>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</si>
  <si>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</si>
  <si>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</si>
  <si>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</si>
  <si>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</si>
  <si>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</si>
  <si>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</si>
  <si>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</si>
  <si>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</si>
  <si>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</si>
  <si>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</si>
  <si>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</si>
  <si>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</si>
  <si>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</si>
  <si>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</si>
  <si>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</si>
  <si>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</si>
  <si>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</si>
  <si>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</si>
  <si>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</si>
  <si>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</si>
  <si>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</si>
  <si>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</si>
  <si>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</si>
  <si>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</si>
  <si>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</si>
  <si>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</si>
  <si>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</si>
  <si>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</si>
  <si>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</si>
  <si>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</si>
  <si>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</si>
  <si>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</si>
  <si>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</si>
  <si>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</si>
  <si>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</si>
  <si>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</si>
  <si>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</si>
  <si>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</si>
  <si>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</si>
  <si>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</si>
  <si>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</si>
  <si>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</si>
  <si>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</si>
  <si>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</si>
  <si>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</si>
  <si>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</si>
  <si>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</si>
  <si>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</si>
  <si>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</si>
  <si>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</si>
  <si>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</si>
  <si>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</si>
  <si>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</si>
  <si>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</si>
  <si>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</si>
  <si>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</si>
  <si>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</si>
  <si>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</si>
  <si>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</si>
  <si>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</si>
  <si>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</si>
  <si>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</si>
  <si>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</si>
  <si>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</si>
  <si>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</si>
  <si>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</si>
  <si>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</si>
  <si>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</si>
  <si>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</si>
  <si>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</si>
  <si>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</si>
  <si>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</si>
  <si>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</si>
  <si>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</si>
  <si>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</si>
  <si>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</si>
  <si>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</si>
  <si>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</si>
  <si>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</si>
  <si>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</si>
  <si>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</si>
  <si>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</si>
  <si>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</si>
  <si>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</si>
  <si>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</si>
  <si>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</si>
  <si>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</si>
  <si>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</si>
  <si>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</si>
  <si>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</si>
  <si>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</si>
  <si>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</si>
  <si>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</si>
  <si>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</si>
  <si>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</si>
  <si>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</si>
  <si>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</si>
  <si>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</si>
  <si>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</si>
  <si>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</si>
  <si>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</si>
  <si>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</si>
  <si>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</si>
  <si>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</si>
  <si>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</si>
  <si>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</si>
  <si>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</si>
  <si>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</si>
  <si>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</si>
  <si>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</si>
  <si>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</si>
  <si>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</si>
  <si>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</si>
  <si>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</si>
  <si>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</si>
  <si>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</si>
  <si>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</si>
  <si>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</si>
  <si>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</si>
  <si>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</si>
  <si>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</si>
  <si>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</si>
  <si>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</si>
  <si>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</si>
  <si>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</si>
  <si>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</si>
  <si>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</si>
  <si>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</si>
  <si>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</si>
  <si>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</si>
  <si>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</si>
  <si>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</si>
  <si>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</si>
  <si>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</si>
  <si>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</si>
  <si>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</si>
  <si>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</si>
  <si>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</si>
  <si>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</si>
  <si>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</si>
  <si>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</si>
  <si>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</si>
  <si>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</si>
  <si>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</si>
  <si>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</si>
  <si>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</si>
  <si>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</si>
  <si>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</si>
  <si>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</si>
  <si>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</si>
  <si>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</si>
  <si>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</si>
  <si>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</si>
  <si>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</si>
  <si>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</si>
  <si>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</si>
  <si>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</si>
  <si>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</si>
  <si>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</si>
  <si>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</si>
  <si>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</si>
  <si>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</si>
  <si>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</si>
  <si>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</si>
  <si>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</si>
  <si>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</si>
  <si>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</si>
  <si>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</si>
  <si>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</si>
  <si>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</si>
  <si>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</si>
  <si>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</si>
  <si>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</si>
  <si>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</si>
  <si>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</si>
  <si>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</si>
  <si>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</si>
  <si>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</si>
  <si>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</si>
  <si>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</si>
  <si>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</si>
  <si>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</si>
  <si>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</si>
  <si>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</si>
  <si>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</si>
  <si>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</si>
  <si>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</si>
  <si>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</si>
  <si>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</si>
  <si>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</si>
  <si>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</si>
  <si>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</si>
  <si>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</si>
  <si>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</si>
  <si>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</si>
  <si>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</si>
  <si>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</si>
  <si>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</si>
  <si>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</si>
  <si>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</si>
  <si>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</si>
  <si>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</si>
  <si>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</si>
  <si>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</si>
  <si>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</si>
  <si>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</si>
  <si>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</si>
  <si>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</si>
  <si>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</si>
  <si>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</si>
  <si>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</si>
  <si>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</si>
  <si>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</si>
  <si>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</si>
  <si>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</si>
  <si>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</si>
  <si>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</si>
  <si>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</si>
  <si>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</si>
  <si>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</si>
  <si>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</si>
  <si>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</si>
  <si>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</si>
  <si>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</si>
  <si>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</si>
  <si>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</si>
  <si>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</si>
  <si>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</si>
  <si>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</si>
  <si>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</si>
  <si>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</si>
  <si>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</si>
  <si>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</si>
  <si>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</si>
  <si>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</si>
  <si>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</si>
  <si>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</si>
  <si>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</si>
  <si>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</si>
  <si>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</si>
  <si>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</si>
  <si>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</si>
  <si>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</si>
  <si>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</si>
  <si>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</si>
  <si>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</si>
  <si>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</si>
  <si>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</si>
  <si>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</si>
  <si>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</si>
  <si>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</si>
  <si>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</si>
  <si>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</si>
  <si>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</si>
  <si>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</si>
  <si>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</si>
  <si>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</si>
  <si>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</si>
  <si>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</si>
  <si>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</si>
  <si>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</si>
  <si>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</si>
  <si>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</si>
  <si>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</si>
  <si>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</si>
  <si>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</si>
  <si>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</si>
  <si>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</si>
  <si>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</si>
  <si>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</si>
  <si>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</si>
  <si>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</si>
  <si>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</si>
  <si>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</si>
  <si>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</si>
  <si>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</si>
  <si>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</si>
  <si>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</si>
  <si>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</si>
  <si>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</si>
  <si>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</si>
  <si>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</si>
  <si>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</si>
  <si>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</si>
  <si>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</si>
  <si>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</si>
  <si>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</si>
  <si>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</si>
  <si>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</si>
  <si>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</si>
  <si>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</si>
  <si>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</si>
  <si>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</si>
  <si>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</si>
  <si>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</si>
  <si>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</si>
  <si>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</si>
  <si>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</si>
  <si>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</si>
  <si>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</si>
  <si>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</si>
  <si>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</si>
  <si>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</si>
  <si>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</si>
  <si>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</si>
  <si>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</si>
  <si>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</si>
  <si>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</si>
  <si>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</si>
  <si>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</si>
  <si>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</si>
  <si>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</si>
  <si>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</si>
  <si>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</si>
  <si>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</si>
  <si>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</si>
  <si>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</si>
  <si>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</si>
  <si>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</si>
  <si>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</si>
  <si>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</si>
  <si>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</si>
  <si>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</si>
  <si>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</si>
  <si>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</si>
  <si>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</si>
  <si>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</si>
  <si>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</si>
  <si>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</si>
  <si>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</si>
  <si>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</si>
  <si>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</si>
  <si>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</si>
  <si>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</si>
  <si>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</si>
  <si>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</si>
  <si>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</si>
  <si>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</si>
  <si>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</si>
  <si>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</si>
  <si>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</si>
  <si>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</si>
  <si>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</si>
  <si>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</si>
  <si>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</si>
  <si>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</si>
  <si>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</si>
  <si>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</si>
  <si>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</si>
  <si>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</si>
  <si>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</si>
  <si>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</si>
  <si>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</si>
  <si>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</si>
  <si>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</si>
  <si>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</si>
  <si>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</si>
  <si>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</si>
  <si>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</si>
  <si>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</si>
  <si>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</si>
  <si>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</si>
  <si>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</si>
  <si>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</si>
  <si>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</si>
  <si>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</si>
  <si>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</si>
  <si>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</si>
  <si>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</si>
  <si>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</si>
  <si>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</si>
  <si>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</si>
  <si>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</si>
  <si>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</si>
  <si>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</si>
  <si>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</si>
  <si>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</si>
  <si>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</si>
  <si>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</si>
  <si>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</si>
  <si>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</si>
  <si>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</si>
  <si>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</si>
  <si>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</si>
  <si>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</si>
  <si>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</si>
  <si>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</si>
  <si>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</si>
  <si>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</si>
  <si>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</si>
  <si>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</si>
  <si>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</si>
  <si>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</si>
  <si>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</si>
  <si>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</si>
  <si>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</si>
  <si>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</si>
  <si>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</si>
  <si>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</si>
  <si>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</si>
  <si>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</si>
  <si>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</si>
  <si>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</si>
  <si>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</si>
  <si>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</si>
  <si>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</si>
  <si>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</si>
  <si>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</si>
  <si>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</si>
  <si>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</si>
  <si>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</si>
  <si>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</si>
  <si>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</si>
  <si>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</si>
  <si>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</si>
  <si>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</si>
  <si>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</si>
  <si>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</si>
  <si>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</si>
  <si>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</si>
  <si>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</si>
  <si>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</si>
  <si>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</si>
  <si>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</si>
  <si>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</si>
  <si>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</si>
  <si>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</si>
  <si>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</si>
  <si>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</si>
  <si>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</si>
  <si>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</si>
  <si>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</si>
  <si>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</si>
  <si>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</si>
  <si>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</si>
  <si>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</si>
  <si>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</si>
  <si>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</si>
  <si>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</si>
  <si>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</si>
  <si>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</si>
  <si>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</si>
  <si>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</si>
  <si>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</si>
  <si>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</si>
  <si>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</si>
  <si>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</si>
  <si>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</si>
  <si>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</si>
  <si>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</si>
  <si>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</si>
  <si>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</si>
  <si>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</si>
  <si>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</si>
  <si>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</si>
  <si>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</si>
  <si>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</si>
  <si>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</si>
  <si>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</si>
  <si>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</si>
  <si>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</si>
  <si>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</si>
  <si>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</si>
  <si>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</si>
  <si>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</si>
  <si>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</si>
  <si>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</si>
  <si>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</si>
  <si>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</si>
  <si>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</si>
  <si>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</si>
  <si>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</si>
  <si>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</si>
  <si>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</si>
  <si>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</si>
  <si>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</si>
  <si>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</si>
  <si>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</si>
  <si>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</si>
  <si>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</si>
  <si>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</si>
  <si>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</si>
  <si>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</si>
  <si>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</si>
  <si>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</si>
  <si>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</si>
  <si>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</si>
  <si>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</si>
  <si>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</si>
  <si>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</si>
  <si>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</si>
  <si>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</si>
  <si>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</si>
  <si>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</si>
  <si>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</si>
  <si>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</si>
  <si>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</si>
  <si>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</si>
  <si>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</si>
  <si>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</si>
  <si>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</si>
  <si>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</si>
  <si>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</si>
  <si>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</si>
  <si>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</si>
  <si>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</si>
  <si>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</si>
  <si>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</si>
  <si>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</si>
  <si>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</si>
  <si>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</si>
  <si>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</si>
  <si>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</si>
  <si>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</si>
  <si>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</si>
  <si>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</si>
  <si>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</si>
  <si>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</si>
  <si>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</si>
  <si>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</si>
  <si>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</si>
  <si>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</si>
  <si>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</si>
  <si>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</si>
  <si>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</si>
  <si>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</si>
  <si>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</si>
  <si>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</si>
  <si>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</si>
  <si>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</si>
  <si>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</si>
  <si>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</si>
  <si>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</si>
  <si>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</si>
  <si>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</si>
  <si>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</si>
  <si>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</si>
  <si>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</si>
  <si>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</si>
  <si>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</si>
  <si>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</si>
  <si>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</si>
  <si>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</si>
  <si>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</si>
  <si>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</si>
  <si>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</si>
  <si>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</si>
  <si>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</si>
  <si>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</si>
  <si>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</si>
  <si>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</si>
  <si>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</si>
  <si>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</si>
  <si>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</si>
  <si>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</si>
  <si>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</si>
  <si>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</si>
  <si>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</si>
  <si>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</si>
  <si>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</si>
  <si>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</si>
  <si>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</si>
  <si>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</si>
  <si>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</si>
  <si>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</si>
  <si>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</si>
  <si>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</si>
  <si>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</si>
  <si>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</si>
  <si>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</si>
  <si>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</si>
  <si>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</si>
  <si>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</si>
  <si>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</si>
  <si>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</si>
  <si>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</si>
  <si>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</si>
  <si>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</si>
  <si>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</si>
  <si>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</si>
  <si>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</si>
  <si>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</si>
  <si>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</si>
  <si>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</si>
  <si>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</si>
  <si>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</si>
  <si>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</si>
  <si>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</si>
  <si>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</si>
  <si>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</si>
  <si>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</si>
  <si>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</si>
  <si>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</si>
  <si>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</si>
  <si>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</si>
  <si>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</si>
  <si>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</si>
  <si>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</si>
  <si>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</si>
  <si>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</si>
  <si>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</si>
  <si>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</si>
  <si>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</si>
  <si>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</si>
  <si>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</si>
  <si>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</si>
  <si>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</si>
  <si>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</si>
  <si>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</si>
  <si>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</si>
  <si>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</si>
  <si>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</si>
  <si>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</si>
  <si>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</si>
  <si>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</si>
  <si>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</si>
  <si>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</si>
  <si>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</si>
  <si>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</si>
  <si>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</si>
  <si>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</si>
  <si>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</si>
  <si>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</si>
  <si>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</si>
  <si>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</si>
  <si>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</si>
  <si>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</si>
  <si>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</si>
  <si>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</si>
  <si>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</si>
  <si>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</si>
  <si>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</si>
  <si>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</si>
  <si>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</si>
  <si>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</si>
  <si>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</si>
  <si>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</si>
  <si>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</si>
  <si>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</si>
  <si>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</si>
  <si>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</si>
  <si>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</si>
  <si>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</si>
  <si>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</si>
  <si>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</si>
  <si>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</si>
  <si>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</si>
  <si>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</si>
  <si>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</si>
  <si>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</si>
  <si>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</si>
  <si>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</si>
  <si>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</si>
  <si>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</si>
  <si>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</si>
  <si>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</si>
  <si>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</si>
  <si>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</si>
  <si>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</si>
  <si>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</si>
  <si>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</si>
  <si>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</si>
  <si>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</si>
  <si>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</si>
  <si>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</si>
  <si>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</si>
  <si>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</si>
  <si>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</si>
  <si>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</si>
  <si>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</si>
  <si>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</si>
  <si>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</si>
  <si>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</si>
  <si>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</si>
  <si>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</si>
  <si>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</si>
  <si>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</si>
  <si>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</si>
  <si>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</si>
  <si>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</si>
  <si>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</si>
  <si>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</si>
  <si>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</si>
  <si>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</si>
  <si>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</si>
  <si>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</si>
  <si>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</si>
  <si>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</si>
  <si>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</si>
  <si>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</si>
  <si>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</si>
  <si>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</si>
  <si>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</si>
  <si>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</si>
  <si>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</si>
  <si>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</si>
  <si>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</si>
  <si>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</si>
  <si>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</si>
  <si>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</si>
  <si>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</si>
  <si>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</si>
  <si>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</si>
  <si>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</si>
  <si>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</si>
  <si>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</si>
  <si>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</si>
  <si>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</si>
  <si>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</si>
  <si>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</si>
  <si>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</si>
  <si>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</si>
  <si>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</si>
  <si>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</si>
  <si>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</si>
  <si>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</si>
  <si>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</si>
  <si>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</si>
  <si>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</si>
  <si>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</si>
  <si>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</si>
  <si>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</si>
  <si>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</si>
  <si>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</si>
  <si>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</si>
  <si>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</si>
  <si>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</si>
  <si>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</si>
  <si>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</si>
  <si>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</si>
  <si>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</si>
  <si>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</si>
  <si>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</si>
  <si>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</si>
  <si>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</si>
  <si>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</si>
  <si>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</si>
  <si>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</si>
  <si>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</si>
  <si>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</si>
  <si>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</si>
  <si>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</si>
  <si>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</si>
  <si>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</si>
  <si>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</si>
  <si>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</si>
  <si>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</si>
  <si>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</si>
  <si>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</si>
  <si>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</si>
  <si>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</si>
  <si>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</si>
  <si>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</si>
  <si>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</si>
  <si>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</si>
  <si>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</si>
  <si>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</si>
  <si>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</si>
  <si>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</si>
  <si>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</si>
  <si>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</si>
  <si>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</si>
  <si>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</si>
  <si>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</si>
  <si>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</si>
  <si>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</si>
  <si>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</si>
  <si>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</si>
  <si>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</si>
  <si>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</si>
  <si>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</si>
  <si>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</si>
  <si>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</si>
  <si>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</si>
  <si>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</si>
  <si>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</si>
  <si>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</si>
  <si>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</si>
  <si>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</si>
  <si>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</si>
  <si>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</si>
  <si>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</si>
  <si>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</si>
  <si>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</si>
  <si>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</si>
  <si>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</si>
  <si>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</si>
  <si>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</si>
  <si>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</si>
  <si>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</si>
  <si>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</si>
  <si>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</si>
  <si>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</si>
  <si>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</si>
  <si>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</si>
  <si>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</si>
  <si>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</si>
  <si>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</si>
  <si>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</si>
  <si>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</si>
  <si>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</si>
  <si>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</si>
  <si>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</si>
  <si>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</si>
  <si>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</si>
  <si>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</si>
  <si>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</si>
  <si>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</si>
  <si>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</si>
  <si>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</si>
  <si>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</si>
  <si>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</si>
  <si>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</si>
  <si>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</si>
  <si>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</si>
  <si>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</si>
  <si>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</si>
  <si>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</si>
  <si>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</si>
  <si>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</si>
  <si>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</si>
  <si>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</si>
  <si>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</si>
  <si>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</si>
  <si>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</si>
  <si>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</si>
  <si>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</si>
  <si>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</si>
  <si>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</si>
  <si>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</si>
  <si>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</si>
  <si>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</si>
  <si>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</si>
  <si>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</si>
  <si>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</si>
  <si>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</si>
  <si>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</si>
  <si>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</si>
  <si>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</si>
  <si>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</si>
  <si>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</si>
  <si>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</si>
  <si>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</si>
  <si>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</si>
  <si>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</si>
  <si>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</si>
  <si>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</si>
  <si>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</si>
  <si>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</si>
  <si>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</si>
  <si>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</si>
  <si>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</si>
  <si>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</si>
  <si>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</si>
  <si>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</si>
  <si>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</si>
  <si>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</si>
  <si>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</si>
  <si>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</si>
  <si>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</si>
  <si>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</si>
  <si>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</si>
  <si>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</si>
  <si>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</si>
  <si>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</si>
  <si>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</si>
  <si>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</si>
  <si>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</si>
  <si>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</si>
  <si>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</si>
  <si>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</si>
  <si>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</si>
  <si>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</si>
  <si>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</si>
  <si>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</si>
  <si>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</si>
  <si>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</si>
  <si>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</si>
  <si>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</si>
  <si>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</si>
  <si>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</si>
  <si>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</si>
  <si>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</si>
  <si>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</si>
  <si>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</si>
  <si>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</si>
  <si>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</si>
  <si>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</si>
  <si>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</si>
  <si>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</si>
  <si>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</si>
  <si>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</si>
  <si>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</si>
  <si>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</si>
  <si>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</si>
  <si>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</si>
  <si>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</si>
  <si>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</si>
  <si>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</si>
  <si>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</si>
  <si>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</si>
  <si>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</si>
  <si>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</si>
  <si>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</si>
  <si>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</si>
  <si>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</si>
  <si>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</si>
  <si>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</si>
  <si>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</si>
  <si>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</si>
  <si>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</si>
  <si>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</si>
  <si>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</si>
  <si>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</si>
  <si>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</si>
  <si>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</si>
  <si>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</si>
  <si>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</si>
  <si>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</si>
  <si>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</si>
  <si>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</si>
  <si>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</si>
  <si>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</si>
  <si>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</si>
  <si>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</si>
  <si>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</si>
  <si>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</si>
  <si>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</si>
  <si>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</si>
  <si>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</si>
  <si>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</si>
  <si>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</si>
  <si>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</si>
  <si>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</si>
  <si>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</si>
  <si>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</si>
  <si>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</si>
  <si>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</si>
  <si>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</si>
  <si>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</si>
  <si>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</si>
  <si>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</si>
  <si>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</si>
  <si>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</si>
  <si>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</si>
  <si>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</si>
  <si>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</si>
  <si>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</si>
  <si>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</si>
  <si>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</si>
  <si>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</si>
  <si>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</si>
  <si>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</si>
  <si>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</si>
  <si>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</si>
  <si>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</si>
  <si>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</si>
  <si>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</si>
  <si>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</si>
  <si>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</si>
  <si>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</si>
  <si>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</si>
  <si>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</si>
  <si>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</si>
  <si>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</si>
  <si>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</si>
  <si>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</si>
  <si>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</si>
  <si>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</si>
  <si>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</si>
  <si>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</si>
  <si>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</si>
  <si>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</si>
  <si>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</si>
  <si>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</si>
  <si>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</si>
  <si>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</si>
  <si>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</si>
  <si>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</si>
  <si>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</si>
  <si>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</si>
  <si>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</si>
  <si>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</si>
  <si>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</si>
  <si>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</si>
  <si>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</si>
  <si>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</si>
  <si>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</si>
  <si>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</si>
  <si>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</si>
  <si>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</si>
  <si>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</si>
  <si>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</si>
  <si>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</si>
  <si>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</si>
  <si>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</si>
  <si>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</si>
  <si>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</si>
  <si>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</si>
  <si>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</si>
  <si>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</si>
  <si>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</si>
  <si>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</si>
  <si>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</si>
  <si>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</si>
  <si>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</si>
  <si>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</si>
  <si>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</si>
  <si>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</si>
  <si>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</si>
  <si>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</si>
  <si>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</si>
  <si>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</si>
  <si>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</si>
  <si>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</si>
  <si>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</si>
  <si>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</si>
  <si>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</si>
  <si>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</si>
  <si>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</si>
  <si>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</si>
  <si>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</si>
  <si>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</si>
  <si>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</si>
  <si>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</si>
  <si>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</si>
  <si>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</si>
  <si>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</si>
  <si>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</si>
  <si>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</si>
  <si>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</si>
  <si>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</si>
  <si>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</si>
  <si>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</si>
  <si>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</si>
  <si>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</si>
  <si>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</si>
  <si>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</si>
  <si>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</si>
  <si>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</si>
  <si>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</si>
  <si>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</si>
  <si>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</si>
  <si>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</si>
  <si>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</si>
  <si>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</si>
  <si>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</si>
  <si>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</si>
  <si>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</si>
  <si>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</si>
  <si>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</si>
  <si>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</si>
  <si>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</si>
  <si>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</si>
  <si>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</si>
  <si>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</si>
  <si>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</si>
  <si>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</si>
  <si>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</si>
  <si>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</si>
  <si>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</si>
  <si>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</si>
  <si>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</si>
  <si>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</si>
  <si>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</si>
  <si>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</si>
  <si>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</si>
  <si>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</si>
  <si>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</si>
  <si>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</si>
  <si>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</si>
  <si>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</si>
  <si>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</si>
  <si>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</si>
  <si>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</si>
  <si>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</si>
  <si>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</si>
  <si>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</si>
  <si>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</si>
  <si>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</si>
  <si>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</si>
  <si>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</si>
  <si>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</si>
  <si>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</si>
  <si>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</si>
  <si>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</si>
  <si>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</si>
  <si>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</si>
  <si>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</si>
  <si>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</si>
  <si>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</si>
  <si>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</si>
  <si>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</si>
  <si>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</si>
  <si>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</si>
  <si>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</si>
  <si>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</si>
  <si>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</si>
  <si>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</si>
  <si>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</si>
  <si>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</si>
  <si>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</si>
  <si>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</si>
  <si>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</si>
  <si>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</si>
  <si>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</si>
  <si>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</si>
  <si>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</si>
  <si>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</si>
  <si>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</si>
  <si>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</si>
  <si>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</si>
  <si>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</si>
  <si>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</si>
  <si>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</si>
  <si>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</si>
  <si>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</si>
  <si>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</si>
  <si>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</si>
  <si>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</si>
  <si>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</si>
  <si>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</si>
  <si>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</si>
  <si>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</si>
  <si>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</si>
  <si>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</si>
  <si>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</si>
  <si>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</si>
  <si>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</si>
  <si>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</si>
  <si>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</si>
  <si>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</si>
  <si>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</si>
  <si>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</si>
  <si>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</si>
  <si>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</si>
  <si>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</si>
  <si>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</si>
  <si>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</si>
  <si>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</si>
  <si>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</si>
  <si>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</si>
  <si>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</si>
  <si>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</si>
  <si>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</si>
  <si>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</si>
  <si>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</si>
  <si>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</si>
  <si>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</si>
  <si>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</si>
  <si>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</si>
  <si>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</si>
  <si>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</si>
  <si>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</si>
  <si>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</si>
  <si>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</si>
  <si>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</si>
  <si>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</si>
  <si>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</si>
  <si>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</si>
  <si>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</si>
  <si>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</si>
  <si>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</si>
  <si>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</si>
  <si>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</si>
  <si>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</si>
  <si>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</si>
  <si>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</si>
  <si>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</si>
  <si>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</si>
  <si>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</si>
  <si>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</si>
  <si>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</si>
  <si>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</si>
  <si>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</si>
  <si>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</si>
  <si>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</si>
  <si>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</si>
  <si>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</si>
  <si>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</si>
  <si>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</si>
  <si>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</si>
  <si>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</si>
  <si>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</si>
  <si>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</si>
  <si>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</si>
  <si>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</si>
  <si>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</si>
  <si>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</si>
  <si>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</si>
  <si>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</si>
  <si>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</si>
  <si>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</si>
  <si>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</si>
  <si>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</si>
  <si>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</si>
  <si>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</si>
  <si>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</si>
  <si>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</si>
  <si>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</si>
  <si>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</si>
  <si>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</si>
  <si>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</si>
  <si>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</si>
  <si>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</si>
  <si>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</si>
  <si>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</si>
  <si>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</si>
  <si>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</si>
  <si>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</si>
  <si>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</si>
  <si>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</si>
  <si>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</si>
  <si>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</si>
  <si>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</si>
  <si>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</si>
  <si>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</si>
  <si>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</si>
  <si>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</si>
  <si>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</si>
  <si>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</si>
  <si>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</si>
  <si>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</si>
  <si>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</si>
  <si>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</si>
  <si>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</si>
  <si>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</si>
  <si>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</si>
  <si>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</si>
  <si>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</si>
  <si>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</si>
  <si>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</si>
  <si>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</si>
  <si>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</si>
  <si>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</si>
  <si>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</si>
  <si>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</si>
  <si>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</si>
  <si>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</si>
  <si>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</si>
  <si>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</si>
  <si>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</si>
  <si>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</si>
  <si>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</si>
  <si>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</si>
  <si>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</si>
  <si>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</si>
  <si>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</si>
  <si>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</si>
  <si>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</si>
  <si>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</si>
  <si>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</si>
  <si>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</si>
  <si>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</si>
  <si>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</si>
  <si>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</si>
  <si>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</si>
  <si>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</si>
  <si>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</si>
  <si>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</si>
  <si>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</si>
  <si>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</si>
  <si>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</si>
  <si>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</si>
  <si>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</si>
  <si>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</si>
  <si>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</si>
  <si>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</si>
  <si>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</si>
  <si>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</si>
  <si>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</si>
  <si>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</si>
  <si>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</si>
  <si>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</si>
  <si>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</si>
  <si>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</si>
  <si>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</si>
  <si>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</si>
  <si>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</si>
  <si>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</si>
  <si>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</si>
  <si>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</si>
  <si>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</si>
  <si>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</si>
  <si>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</si>
  <si>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</si>
  <si>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</si>
  <si>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</si>
  <si>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</si>
  <si>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</si>
  <si>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</si>
  <si>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</si>
  <si>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</si>
  <si>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</si>
  <si>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</si>
  <si>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</si>
  <si>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</si>
  <si>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</si>
  <si>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</si>
  <si>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</si>
  <si>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</si>
  <si>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</si>
  <si>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</si>
  <si>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</si>
  <si>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</si>
  <si>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</si>
  <si>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</si>
  <si>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</si>
  <si>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</si>
  <si>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</si>
  <si>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</si>
  <si>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</si>
  <si>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</si>
  <si>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</si>
  <si>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</si>
  <si>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</si>
  <si>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</si>
  <si>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</si>
  <si>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</si>
  <si>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</si>
  <si>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</si>
  <si>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</si>
  <si>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</si>
  <si>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</si>
  <si>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</si>
  <si>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</si>
  <si>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</si>
  <si>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</si>
  <si>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</si>
  <si>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</si>
  <si>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</si>
  <si>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</si>
  <si>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</si>
  <si>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</si>
  <si>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</si>
  <si>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</si>
  <si>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</si>
  <si>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</si>
  <si>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</si>
  <si>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</si>
  <si>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</si>
  <si>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</si>
  <si>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</si>
  <si>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</si>
  <si>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</si>
  <si>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</si>
  <si>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</si>
  <si>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</si>
  <si>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</si>
  <si>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</si>
  <si>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</si>
  <si>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</si>
  <si>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</si>
  <si>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</si>
  <si>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</si>
  <si>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</si>
  <si>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</si>
  <si>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</si>
  <si>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</si>
  <si>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</si>
  <si>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</si>
  <si>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</si>
  <si>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</si>
  <si>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</si>
  <si>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</si>
  <si>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</si>
  <si>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</si>
  <si>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</si>
  <si>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</si>
  <si>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</si>
  <si>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</si>
  <si>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</si>
  <si>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</si>
  <si>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</si>
  <si>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</si>
  <si>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</si>
  <si>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</si>
  <si>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</si>
  <si>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</si>
  <si>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</si>
  <si>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</si>
  <si>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</si>
  <si>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</si>
  <si>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</si>
  <si>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</si>
  <si>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</si>
  <si>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</si>
  <si>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</si>
  <si>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</si>
  <si>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</si>
  <si>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</si>
  <si>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</si>
  <si>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</si>
  <si>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</si>
  <si>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</si>
  <si>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</si>
  <si>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</si>
  <si>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</si>
  <si>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</si>
  <si>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</si>
  <si>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</si>
  <si>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</si>
  <si>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</si>
  <si>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</si>
  <si>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</si>
  <si>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</si>
  <si>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</si>
  <si>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</si>
  <si>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</si>
  <si>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</si>
  <si>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</si>
  <si>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</si>
  <si>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</si>
  <si>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</si>
  <si>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</si>
  <si>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</si>
  <si>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</si>
  <si>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</si>
  <si>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</si>
  <si>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</si>
  <si>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</si>
  <si>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</si>
  <si>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</si>
  <si>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</si>
  <si>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</si>
  <si>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</si>
  <si>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</si>
  <si>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</si>
  <si>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</si>
  <si>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</si>
  <si>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</si>
  <si>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</si>
  <si>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</si>
  <si>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</si>
  <si>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</si>
  <si>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</si>
  <si>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</si>
  <si>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</si>
  <si>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</si>
  <si>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</si>
  <si>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</si>
  <si>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</si>
  <si>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</si>
  <si>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</si>
  <si>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</si>
  <si>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</si>
  <si>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</si>
  <si>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</si>
  <si>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</si>
  <si>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</si>
  <si>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</si>
  <si>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</si>
  <si>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</si>
  <si>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</si>
  <si>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</si>
  <si>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</si>
  <si>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</si>
  <si>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</si>
  <si>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</si>
  <si>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</si>
  <si>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</si>
  <si>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</si>
  <si>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</si>
  <si>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</si>
  <si>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</si>
  <si>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</si>
  <si>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</si>
  <si>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</si>
  <si>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</si>
  <si>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</si>
  <si>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</si>
  <si>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</si>
  <si>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</si>
  <si>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</si>
  <si>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</si>
  <si>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</si>
  <si>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</si>
  <si>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</si>
  <si>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</si>
  <si>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</si>
  <si>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</si>
  <si>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</si>
  <si>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</si>
  <si>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</si>
  <si>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</si>
  <si>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</si>
  <si>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</si>
  <si>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</si>
  <si>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</si>
  <si>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</si>
  <si>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</si>
  <si>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</si>
  <si>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</si>
  <si>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</si>
  <si>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</si>
  <si>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</si>
  <si>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</si>
  <si>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</si>
  <si>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</si>
  <si>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</si>
  <si>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</si>
  <si>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</si>
  <si>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</si>
  <si>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</si>
  <si>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</si>
  <si>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</si>
  <si>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</si>
  <si>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</si>
  <si>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</si>
  <si>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</si>
  <si>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</si>
  <si>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</si>
  <si>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</si>
  <si>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</si>
  <si>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</si>
  <si>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</si>
  <si>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</si>
  <si>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</si>
  <si>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</si>
  <si>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</si>
  <si>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</si>
  <si>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</si>
  <si>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</si>
  <si>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</si>
  <si>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</si>
  <si>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</si>
  <si>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</si>
  <si>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</si>
  <si>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</si>
  <si>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</si>
  <si>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</si>
  <si>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</si>
  <si>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</si>
  <si>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</si>
  <si>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</si>
  <si>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</si>
  <si>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</si>
  <si>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</si>
  <si>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</si>
  <si>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</si>
  <si>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</si>
  <si>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</si>
  <si>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</si>
  <si>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</si>
  <si>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</si>
  <si>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</si>
  <si>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</si>
  <si>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</si>
  <si>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</si>
  <si>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</si>
  <si>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</si>
  <si>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</si>
  <si>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</si>
  <si>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</si>
  <si>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</si>
  <si>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</si>
  <si>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</si>
  <si>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</si>
  <si>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</si>
  <si>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</si>
  <si>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</si>
  <si>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</si>
  <si>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</si>
  <si>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</si>
  <si>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</si>
  <si>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</si>
  <si>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</si>
  <si>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</si>
  <si>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</si>
  <si>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</si>
  <si>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</si>
  <si>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</si>
  <si>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</si>
  <si>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</si>
  <si>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</si>
  <si>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</si>
  <si>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</si>
  <si>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</si>
  <si>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</si>
  <si>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</si>
  <si>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</si>
  <si>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</si>
  <si>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</si>
  <si>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</si>
  <si>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</si>
  <si>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</si>
  <si>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</si>
  <si>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</si>
  <si>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</si>
  <si>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</si>
  <si>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</si>
  <si>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</si>
  <si>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</si>
  <si>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</si>
  <si>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</si>
  <si>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</si>
  <si>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</si>
  <si>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</si>
  <si>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</si>
  <si>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</si>
  <si>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</si>
  <si>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</si>
  <si>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</si>
  <si>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</si>
  <si>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</si>
  <si>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</si>
  <si>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</si>
  <si>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</si>
  <si>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</si>
  <si>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</si>
  <si>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</si>
  <si>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</si>
  <si>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</si>
  <si>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</si>
  <si>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</si>
  <si>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</si>
  <si>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</si>
  <si>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</si>
  <si>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</si>
  <si>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</si>
  <si>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</si>
  <si>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</si>
  <si>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</si>
  <si>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</si>
  <si>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</si>
  <si>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</si>
  <si>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</si>
  <si>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</si>
  <si>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</si>
  <si>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</si>
  <si>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</si>
  <si>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</si>
  <si>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</si>
  <si>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</si>
  <si>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</si>
  <si>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</si>
  <si>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</si>
  <si>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</si>
  <si>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</si>
  <si>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</si>
  <si>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</si>
  <si>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</si>
  <si>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</si>
  <si>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</si>
  <si>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</si>
  <si>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</si>
  <si>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</si>
  <si>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</si>
  <si>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</si>
  <si>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</si>
  <si>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</si>
  <si>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</si>
  <si>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</si>
  <si>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</si>
  <si>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</si>
  <si>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</si>
  <si>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</si>
  <si>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</si>
  <si>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</si>
  <si>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</si>
  <si>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</si>
  <si>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</si>
  <si>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</si>
  <si>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</si>
  <si>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</si>
  <si>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</si>
  <si>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</si>
  <si>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</si>
  <si>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</si>
  <si>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</si>
  <si>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</si>
  <si>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</si>
  <si>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</si>
  <si>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</si>
  <si>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</si>
  <si>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</si>
  <si>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</si>
  <si>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</si>
  <si>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</si>
  <si>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</si>
  <si>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</si>
  <si>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</si>
  <si>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</si>
  <si>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</si>
  <si>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</si>
  <si>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</si>
  <si>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</si>
  <si>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</si>
  <si>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</si>
  <si>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</si>
  <si>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</si>
  <si>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</si>
  <si>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</si>
  <si>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</si>
  <si>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</si>
  <si>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</si>
  <si>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</si>
  <si>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</si>
  <si>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</si>
  <si>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</si>
  <si>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</si>
  <si>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</si>
  <si>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</si>
  <si>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</si>
  <si>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</si>
  <si>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</si>
  <si>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</si>
  <si>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</si>
  <si>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</si>
  <si>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</si>
  <si>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</si>
  <si>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</si>
  <si>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</si>
  <si>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</si>
  <si>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</si>
  <si>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</si>
  <si>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</si>
  <si>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</si>
  <si>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</si>
  <si>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</si>
  <si>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</si>
  <si>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</si>
  <si>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</si>
  <si>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</si>
  <si>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</si>
  <si>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</si>
  <si>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</si>
  <si>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</si>
  <si>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</si>
  <si>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</si>
  <si>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</si>
  <si>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</si>
  <si>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</si>
  <si>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</si>
  <si>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</si>
  <si>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</si>
  <si>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</si>
  <si>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</si>
  <si>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</si>
  <si>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</si>
  <si>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</si>
  <si>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</si>
  <si>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</si>
  <si>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</si>
  <si>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</si>
  <si>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</si>
  <si>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</si>
  <si>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</si>
  <si>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</si>
  <si>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</si>
  <si>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</si>
  <si>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</si>
  <si>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</si>
  <si>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</si>
  <si>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</si>
  <si>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</si>
  <si>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</si>
  <si>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</si>
  <si>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</si>
  <si>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</si>
  <si>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</si>
  <si>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</si>
  <si>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</si>
  <si>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</si>
  <si>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</si>
  <si>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</si>
  <si>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</si>
  <si>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</si>
  <si>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</si>
  <si>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</si>
  <si>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</si>
  <si>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</si>
  <si>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</si>
  <si>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</si>
  <si>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</si>
  <si>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</si>
  <si>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</si>
  <si>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</si>
  <si>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</si>
  <si>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</si>
  <si>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</si>
  <si>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</si>
  <si>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</si>
  <si>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</si>
  <si>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</si>
  <si>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</si>
  <si>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</si>
  <si>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</si>
  <si>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</si>
  <si>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</si>
  <si>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</si>
  <si>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</si>
  <si>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</si>
  <si>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</si>
  <si>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</si>
  <si>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</si>
  <si>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</si>
  <si>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</si>
  <si>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</si>
  <si>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</si>
  <si>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</si>
  <si>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</si>
  <si>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</si>
  <si>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</si>
  <si>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</si>
  <si>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</si>
  <si>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</si>
  <si>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</si>
  <si>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</si>
  <si>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</si>
  <si>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</si>
  <si>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</si>
  <si>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</si>
  <si>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</si>
  <si>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</si>
  <si>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</si>
  <si>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</si>
  <si>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</si>
  <si>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</si>
  <si>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</si>
  <si>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</si>
  <si>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</si>
  <si>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</si>
  <si>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</si>
  <si>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</si>
  <si>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</si>
  <si>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</si>
  <si>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</si>
  <si>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</si>
  <si>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</si>
  <si>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</si>
  <si>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</si>
  <si>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</si>
  <si>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</si>
  <si>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</si>
  <si>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</si>
  <si>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</si>
  <si>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</si>
  <si>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</si>
  <si>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</si>
  <si>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</si>
  <si>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</si>
  <si>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</si>
  <si>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</si>
  <si>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</si>
  <si>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</si>
  <si>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</si>
  <si>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</si>
  <si>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</si>
  <si>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</si>
  <si>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</si>
  <si>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</si>
  <si>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</si>
  <si>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</si>
  <si>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</si>
  <si>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</si>
  <si>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</si>
  <si>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</si>
  <si>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</si>
  <si>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</si>
  <si>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</si>
  <si>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</si>
  <si>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</si>
  <si>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</si>
  <si>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</si>
  <si>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</si>
  <si>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</si>
  <si>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</si>
  <si>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</si>
  <si>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</si>
  <si>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</si>
  <si>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</si>
  <si>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</si>
  <si>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</si>
  <si>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</si>
  <si>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</si>
  <si>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</si>
  <si>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</si>
  <si>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</si>
  <si>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</si>
  <si>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</si>
  <si>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</si>
  <si>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</si>
  <si>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</si>
  <si>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</si>
  <si>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</si>
  <si>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</si>
  <si>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</si>
  <si>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</si>
  <si>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</si>
  <si>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</si>
  <si>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</si>
  <si>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</si>
  <si>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</si>
  <si>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</si>
  <si>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</si>
  <si>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</si>
  <si>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</si>
  <si>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</si>
  <si>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</si>
  <si>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</si>
  <si>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</si>
  <si>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</si>
  <si>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</si>
  <si>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</si>
  <si>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</si>
  <si>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</si>
  <si>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</si>
  <si>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</si>
  <si>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</si>
  <si>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</si>
  <si>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</si>
  <si>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</si>
  <si>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</si>
  <si>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</si>
  <si>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</si>
  <si>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</si>
  <si>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</si>
  <si>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</si>
  <si>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</si>
  <si>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</si>
  <si>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</si>
  <si>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</si>
  <si>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</si>
  <si>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</si>
  <si>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</si>
  <si>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</si>
  <si>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</si>
  <si>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</si>
  <si>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</si>
  <si>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</si>
  <si>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</si>
  <si>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</si>
  <si>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</si>
  <si>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</si>
  <si>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</si>
  <si>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</si>
  <si>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</si>
  <si>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</si>
  <si>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</si>
  <si>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</si>
  <si>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</si>
  <si>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</si>
  <si>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</si>
  <si>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</si>
  <si>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</si>
  <si>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</si>
  <si>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</si>
  <si>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</si>
  <si>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</si>
  <si>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</si>
  <si>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</si>
  <si>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</si>
  <si>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</si>
  <si>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</si>
  <si>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</si>
  <si>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</si>
  <si>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</si>
  <si>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</si>
  <si>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</si>
  <si>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</si>
  <si>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</si>
  <si>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</si>
  <si>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</si>
  <si>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</si>
  <si>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</si>
  <si>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</si>
  <si>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</si>
  <si>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</si>
  <si>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</si>
  <si>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</si>
  <si>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</si>
  <si>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</si>
  <si>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</si>
  <si>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</si>
  <si>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</si>
  <si>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</si>
  <si>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</si>
  <si>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</si>
  <si>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</si>
  <si>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</si>
  <si>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</si>
  <si>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</si>
  <si>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</si>
  <si>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</si>
  <si>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</si>
  <si>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</si>
  <si>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</si>
  <si>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</si>
  <si>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</si>
  <si>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</si>
  <si>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</si>
  <si>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</si>
  <si>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</si>
  <si>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</si>
  <si>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</si>
  <si>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</si>
  <si>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</si>
  <si>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</si>
  <si>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</si>
  <si>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</si>
  <si>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</si>
  <si>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</si>
  <si>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</si>
  <si>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</si>
  <si>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</si>
  <si>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</si>
  <si>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</si>
  <si>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</si>
  <si>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</si>
  <si>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</si>
  <si>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</si>
  <si>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</si>
  <si>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</si>
  <si>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</si>
  <si>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</si>
  <si>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</si>
  <si>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</si>
  <si>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</si>
  <si>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</si>
  <si>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</si>
  <si>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</si>
  <si>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</si>
  <si>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</si>
  <si>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</si>
  <si>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</si>
  <si>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</si>
  <si>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</si>
  <si>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</si>
  <si>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</si>
  <si>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</si>
  <si>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</si>
  <si>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</si>
  <si>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</si>
  <si>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</si>
  <si>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</si>
  <si>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</si>
  <si>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</si>
  <si>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</si>
  <si>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</si>
  <si>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</si>
  <si>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</si>
  <si>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</si>
  <si>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</si>
  <si>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</si>
  <si>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</si>
  <si>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</si>
  <si>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</si>
  <si>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</si>
  <si>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</si>
  <si>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</si>
  <si>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</si>
  <si>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</si>
  <si>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</si>
  <si>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</si>
  <si>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</si>
  <si>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</si>
  <si>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</si>
  <si>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</si>
  <si>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</si>
  <si>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</si>
  <si>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</si>
  <si>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</si>
  <si>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</si>
  <si>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</si>
  <si>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</si>
  <si>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</si>
  <si>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</si>
  <si>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</si>
  <si>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</si>
  <si>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</si>
  <si>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</si>
  <si>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</si>
  <si>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</si>
  <si>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</si>
  <si>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</si>
  <si>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</si>
  <si>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</si>
  <si>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</si>
  <si>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</si>
  <si>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</si>
  <si>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</si>
  <si>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</si>
  <si>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</si>
  <si>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</si>
  <si>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</si>
  <si>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</si>
  <si>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</si>
  <si>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</si>
  <si>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</si>
  <si>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</si>
  <si>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</si>
  <si>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</si>
  <si>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</si>
  <si>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</si>
  <si>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</si>
  <si>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</si>
  <si>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</si>
  <si>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</si>
  <si>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</si>
  <si>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</si>
  <si>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</si>
  <si>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</si>
  <si>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</si>
  <si>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</si>
  <si>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</si>
  <si>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</si>
  <si>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</si>
  <si>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</si>
  <si>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</si>
  <si>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</si>
  <si>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</si>
  <si>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</si>
  <si>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</si>
  <si>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</si>
  <si>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</si>
  <si>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</si>
  <si>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</si>
  <si>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</si>
  <si>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</si>
  <si>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</si>
  <si>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</si>
  <si>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</si>
  <si>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</si>
  <si>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</si>
  <si>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</si>
  <si>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</si>
  <si>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</si>
  <si>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</si>
  <si>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</si>
  <si>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</si>
  <si>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</si>
  <si>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</si>
  <si>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</si>
  <si>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</si>
  <si>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</si>
  <si>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</si>
  <si>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</si>
  <si>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</si>
  <si>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</si>
  <si>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</si>
  <si>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</si>
  <si>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</si>
  <si>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</si>
  <si>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</si>
  <si>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</si>
  <si>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</si>
  <si>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</si>
  <si>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</si>
  <si>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</si>
  <si>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</si>
  <si>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</si>
  <si>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</si>
  <si>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</si>
  <si>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</si>
  <si>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</si>
  <si>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</si>
  <si>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</si>
  <si>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</si>
  <si>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</si>
  <si>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</si>
  <si>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</si>
  <si>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</si>
  <si>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</si>
  <si>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</si>
  <si>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</si>
  <si>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</si>
  <si>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</si>
  <si>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</si>
  <si>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</si>
  <si>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</si>
  <si>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</si>
  <si>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</si>
  <si>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</si>
  <si>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</si>
  <si>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</si>
  <si>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</si>
  <si>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</si>
  <si>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</si>
  <si>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</si>
  <si>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</si>
  <si>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</si>
  <si>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</si>
  <si>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</si>
  <si>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</si>
  <si>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</si>
  <si>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</si>
  <si>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</si>
  <si>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</si>
  <si>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</si>
  <si>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</si>
  <si>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</si>
  <si>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</si>
  <si>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</si>
  <si>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</si>
  <si>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</si>
  <si>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</si>
  <si>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</si>
  <si>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</si>
  <si>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</si>
  <si>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</si>
  <si>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</si>
  <si>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</si>
  <si>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</si>
  <si>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</si>
  <si>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</si>
  <si>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</si>
  <si>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</si>
  <si>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</si>
  <si>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</si>
  <si>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</si>
  <si>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</si>
  <si>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</si>
  <si>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</si>
  <si>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</si>
  <si>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</si>
  <si>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</si>
  <si>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</si>
  <si>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</si>
  <si>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</si>
  <si>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</si>
  <si>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</si>
  <si>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</si>
  <si>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</si>
  <si>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</si>
  <si>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</si>
  <si>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</si>
  <si>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</si>
  <si>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</si>
  <si>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</si>
  <si>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</si>
  <si>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</si>
  <si>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</si>
  <si>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</si>
  <si>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</si>
  <si>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</si>
  <si>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</si>
  <si>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</si>
  <si>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</si>
  <si>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</si>
  <si>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</si>
  <si>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</si>
  <si>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</si>
  <si>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</si>
  <si>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</si>
  <si>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</si>
  <si>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</si>
  <si>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</si>
  <si>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</si>
  <si>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</si>
  <si>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</si>
  <si>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</si>
  <si>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</si>
  <si>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</si>
  <si>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</si>
  <si>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</si>
  <si>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</si>
  <si>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</si>
  <si>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</si>
  <si>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</si>
  <si>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</si>
  <si>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</si>
  <si>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</si>
  <si>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</si>
  <si>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</si>
  <si>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</si>
  <si>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</si>
  <si>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</si>
  <si>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</si>
  <si>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</si>
  <si>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</si>
  <si>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</si>
  <si>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</si>
  <si>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</si>
  <si>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</si>
  <si>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</si>
  <si>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</si>
  <si>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</si>
  <si>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</si>
  <si>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</si>
  <si>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</si>
  <si>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</si>
  <si>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</si>
  <si>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</si>
  <si>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</si>
  <si>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</si>
  <si>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</si>
  <si>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</si>
  <si>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</si>
  <si>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</si>
  <si>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</si>
  <si>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</si>
  <si>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</si>
  <si>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</si>
  <si>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</si>
  <si>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</si>
  <si>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</si>
  <si>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</si>
  <si>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</si>
  <si>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</si>
  <si>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</si>
  <si>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</si>
  <si>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</si>
  <si>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</si>
  <si>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</si>
  <si>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</si>
  <si>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</si>
  <si>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</si>
  <si>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</si>
  <si>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</si>
  <si>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</si>
  <si>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</si>
  <si>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</si>
  <si>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</si>
  <si>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</si>
  <si>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</si>
  <si>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</si>
  <si>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</si>
  <si>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</si>
  <si>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</si>
  <si>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</si>
  <si>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</si>
  <si>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</si>
  <si>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</si>
  <si>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</si>
  <si>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</si>
  <si>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</si>
  <si>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</si>
  <si>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</si>
  <si>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</si>
  <si>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</si>
  <si>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</si>
  <si>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</si>
  <si>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</si>
  <si>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</si>
  <si>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</si>
  <si>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</si>
  <si>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</si>
  <si>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</si>
  <si>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</si>
  <si>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</si>
  <si>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</si>
  <si>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</si>
  <si>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</si>
  <si>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</si>
  <si>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</si>
  <si>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</si>
  <si>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</si>
  <si>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</si>
  <si>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</si>
  <si>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</si>
  <si>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</si>
  <si>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</si>
  <si>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</si>
  <si>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</si>
  <si>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</si>
  <si>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</si>
  <si>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</si>
  <si>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</si>
  <si>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</si>
  <si>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</si>
  <si>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</si>
  <si>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</si>
  <si>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</si>
  <si>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</si>
  <si>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</si>
  <si>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</si>
  <si>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</si>
  <si>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</si>
  <si>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</si>
  <si>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</si>
  <si>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</si>
  <si>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</si>
  <si>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</si>
  <si>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</si>
  <si>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</si>
  <si>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</si>
  <si>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</si>
  <si>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</si>
  <si>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</si>
  <si>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</si>
  <si>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</si>
  <si>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</si>
  <si>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</si>
  <si>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</si>
  <si>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</si>
  <si>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</si>
  <si>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</si>
  <si>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</si>
  <si>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</si>
  <si>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</si>
  <si>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</si>
  <si>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</si>
  <si>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</si>
  <si>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</si>
  <si>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</si>
  <si>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</si>
  <si>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</si>
  <si>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</si>
  <si>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</si>
  <si>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</si>
  <si>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</si>
  <si>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</si>
  <si>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</si>
  <si>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</si>
  <si>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</si>
  <si>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</si>
  <si>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</si>
  <si>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</si>
  <si>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</si>
  <si>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</si>
  <si>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</si>
  <si>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</si>
  <si>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</si>
  <si>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</si>
  <si>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</si>
  <si>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</si>
  <si>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</si>
  <si>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</si>
  <si>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</si>
  <si>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</si>
  <si>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</si>
  <si>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</si>
  <si>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</si>
  <si>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</si>
  <si>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</si>
  <si>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</si>
  <si>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</si>
  <si>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</si>
  <si>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</si>
  <si>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</si>
  <si>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</si>
  <si>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</si>
  <si>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</si>
  <si>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</si>
  <si>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</si>
  <si>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</si>
  <si>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</si>
  <si>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</si>
  <si>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</si>
  <si>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</si>
  <si>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</si>
  <si>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</si>
  <si>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</si>
  <si>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</si>
  <si>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</si>
  <si>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</si>
  <si>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</si>
  <si>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</si>
  <si>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</si>
  <si>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</si>
  <si>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</si>
  <si>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</si>
  <si>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</si>
  <si>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</si>
  <si>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</si>
  <si>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</si>
  <si>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</si>
  <si>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</si>
  <si>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</si>
  <si>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</si>
  <si>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</si>
  <si>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</si>
  <si>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</si>
  <si>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</si>
  <si>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</si>
  <si>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</si>
  <si>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</si>
  <si>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</si>
  <si>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</si>
  <si>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</si>
  <si>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</si>
  <si>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</si>
  <si>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</si>
  <si>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</si>
  <si>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</si>
  <si>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</si>
  <si>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</si>
  <si>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</si>
  <si>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</si>
  <si>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</si>
  <si>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</si>
  <si>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</si>
  <si>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</si>
  <si>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</si>
  <si>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</si>
  <si>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</si>
  <si>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</si>
  <si>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</si>
  <si>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</si>
  <si>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</si>
  <si>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</si>
  <si>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</si>
  <si>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</si>
  <si>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</si>
  <si>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</si>
  <si>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</si>
  <si>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</si>
  <si>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</si>
  <si>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</si>
  <si>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</si>
  <si>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</si>
  <si>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</si>
  <si>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</si>
  <si>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</si>
  <si>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</si>
  <si>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</si>
  <si>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</si>
  <si>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</si>
  <si>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</si>
  <si>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</si>
  <si>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</si>
  <si>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</si>
  <si>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</si>
  <si>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</si>
  <si>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</si>
  <si>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</si>
  <si>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</si>
  <si>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</si>
  <si>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</si>
  <si>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</si>
  <si>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</si>
  <si>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</si>
  <si>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</si>
  <si>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</si>
  <si>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</si>
  <si>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</si>
  <si>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</si>
  <si>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</si>
  <si>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</si>
  <si>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</si>
  <si>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</si>
  <si>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</si>
  <si>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</si>
  <si>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</si>
  <si>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</si>
  <si>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</si>
  <si>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</si>
  <si>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</si>
  <si>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</si>
  <si>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</si>
  <si>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</si>
  <si>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</si>
  <si>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</si>
  <si>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</si>
  <si>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</si>
  <si>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</si>
  <si>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</si>
  <si>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</si>
  <si>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</si>
  <si>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</si>
  <si>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</si>
  <si>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</si>
  <si>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</si>
  <si>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</si>
  <si>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</si>
  <si>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</si>
  <si>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</si>
  <si>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</si>
  <si>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</si>
  <si>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</si>
  <si>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</si>
  <si>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</si>
  <si>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</si>
  <si>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</si>
  <si>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</si>
  <si>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</si>
  <si>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</si>
  <si>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</si>
  <si>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</si>
  <si>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</si>
  <si>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</si>
  <si>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</si>
  <si>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</si>
  <si>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</si>
  <si>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</si>
  <si>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</si>
  <si>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</si>
  <si>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</si>
  <si>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</si>
  <si>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</si>
  <si>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</si>
  <si>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</si>
  <si>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</si>
  <si>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</si>
  <si>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</si>
  <si>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</si>
  <si>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</si>
  <si>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</si>
  <si>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</si>
  <si>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</si>
  <si>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</si>
  <si>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</si>
  <si>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</si>
  <si>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</si>
  <si>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</si>
  <si>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</si>
  <si>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</si>
  <si>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</si>
  <si>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</si>
  <si>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</si>
  <si>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</si>
  <si>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</si>
  <si>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</si>
  <si>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</si>
  <si>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</si>
  <si>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</si>
  <si>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</si>
  <si>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</si>
  <si>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</si>
  <si>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</si>
  <si>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</si>
  <si>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</si>
  <si>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</si>
  <si>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</si>
  <si>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</si>
  <si>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</si>
  <si>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</si>
  <si>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</si>
  <si>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</si>
  <si>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</si>
  <si>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</si>
  <si>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</si>
  <si>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</si>
  <si>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</si>
  <si>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</si>
  <si>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</si>
  <si>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</si>
  <si>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</si>
  <si>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</si>
  <si>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</si>
  <si>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</si>
  <si>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</si>
  <si>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</si>
  <si>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</si>
  <si>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</si>
  <si>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</si>
  <si>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</si>
  <si>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</si>
  <si>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</si>
  <si>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</si>
  <si>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</si>
  <si>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</si>
  <si>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</si>
  <si>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</si>
  <si>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</si>
  <si>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</si>
  <si>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</si>
  <si>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</si>
  <si>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</si>
  <si>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</si>
  <si>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</si>
  <si>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</si>
  <si>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</si>
  <si>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</si>
  <si>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</si>
  <si>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</si>
  <si>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</si>
  <si>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</si>
  <si>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</si>
  <si>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</si>
  <si>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</si>
  <si>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</si>
  <si>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</si>
  <si>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</si>
  <si>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</si>
  <si>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</si>
  <si>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</si>
  <si>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</si>
  <si>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</si>
  <si>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</si>
  <si>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</si>
  <si>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</si>
  <si>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</si>
  <si>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</si>
  <si>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</si>
  <si>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</si>
  <si>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</si>
  <si>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</si>
  <si>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</si>
  <si>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</si>
  <si>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</si>
  <si>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</si>
  <si>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</si>
  <si>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</si>
  <si>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</si>
  <si>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</si>
  <si>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</si>
  <si>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</si>
  <si>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</si>
  <si>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</si>
  <si>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</si>
  <si>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</si>
  <si>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</si>
  <si>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</si>
  <si>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</si>
  <si>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</si>
  <si>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</si>
  <si>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</si>
  <si>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</si>
  <si>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</si>
  <si>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</si>
  <si>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</si>
  <si>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</si>
  <si>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</si>
  <si>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</si>
  <si>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</si>
  <si>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</si>
  <si>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</si>
  <si>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</si>
  <si>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</si>
  <si>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</si>
  <si>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</si>
  <si>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</si>
  <si>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</si>
  <si>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</si>
  <si>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</si>
  <si>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</si>
  <si>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</si>
  <si>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</si>
  <si>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</si>
  <si>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</si>
  <si>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</si>
  <si>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</si>
  <si>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</si>
  <si>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</si>
  <si>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</si>
  <si>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</si>
  <si>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</si>
  <si>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</si>
  <si>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</si>
  <si>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</si>
  <si>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</si>
  <si>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</si>
  <si>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</si>
  <si>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</si>
  <si>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</si>
  <si>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</si>
  <si>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</si>
  <si>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</si>
  <si>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</si>
  <si>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</si>
  <si>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</si>
  <si>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</si>
  <si>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</si>
  <si>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</si>
  <si>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</si>
  <si>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</si>
  <si>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</si>
  <si>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</si>
  <si>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</si>
  <si>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</si>
  <si>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</si>
  <si>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</si>
  <si>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</si>
  <si>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</si>
  <si>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</si>
  <si>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</si>
  <si>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</si>
  <si>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</si>
  <si>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</si>
  <si>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</si>
  <si>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</si>
  <si>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</si>
  <si>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</si>
  <si>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</si>
  <si>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</si>
  <si>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</si>
  <si>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</si>
  <si>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</si>
  <si>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</si>
  <si>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</si>
  <si>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</si>
  <si>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</si>
  <si>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</si>
  <si>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</si>
  <si>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</si>
  <si>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</si>
  <si>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</si>
  <si>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</si>
  <si>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</si>
  <si>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</si>
  <si>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</si>
  <si>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</si>
  <si>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</si>
  <si>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</si>
  <si>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</si>
  <si>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</si>
  <si>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</si>
  <si>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</si>
  <si>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</si>
  <si>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</si>
  <si>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</si>
  <si>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</si>
  <si>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</si>
  <si>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</si>
  <si>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</si>
  <si>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</si>
  <si>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</si>
  <si>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</si>
  <si>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</si>
  <si>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</si>
  <si>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</si>
  <si>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</si>
  <si>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</si>
  <si>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</si>
  <si>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</si>
  <si>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</si>
  <si>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</si>
  <si>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</si>
  <si>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</si>
  <si>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</si>
  <si>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</si>
  <si>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</si>
  <si>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</si>
  <si>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</si>
  <si>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</si>
  <si>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</si>
  <si>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</si>
  <si>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</si>
  <si>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</si>
  <si>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</si>
  <si>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</si>
  <si>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</si>
  <si>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</si>
  <si>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</si>
  <si>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</si>
  <si>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</si>
  <si>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</si>
  <si>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</si>
  <si>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</si>
  <si>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</si>
  <si>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</si>
  <si>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</si>
  <si>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</si>
  <si>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</si>
  <si>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</si>
  <si>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</si>
  <si>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</si>
  <si>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</si>
  <si>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</si>
  <si>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</si>
  <si>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</si>
  <si>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</si>
  <si>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</si>
  <si>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</si>
  <si>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</si>
  <si>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</si>
  <si>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</si>
  <si>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</si>
  <si>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</si>
  <si>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</si>
  <si>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</si>
  <si>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</si>
  <si>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</si>
  <si>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</si>
  <si>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</si>
  <si>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</si>
  <si>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</si>
  <si>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</si>
  <si>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</si>
  <si>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</si>
  <si>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</si>
  <si>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</si>
  <si>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</si>
  <si>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</si>
  <si>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</si>
  <si>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</si>
  <si>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</si>
  <si>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</si>
  <si>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</si>
  <si>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</si>
  <si>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</si>
  <si>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</si>
  <si>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</si>
  <si>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</si>
  <si>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</si>
  <si>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</si>
  <si>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</si>
  <si>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</si>
  <si>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</si>
  <si>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</si>
  <si>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</si>
  <si>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</si>
  <si>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</si>
  <si>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</si>
  <si>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</si>
  <si>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</si>
  <si>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</si>
  <si>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</si>
  <si>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</si>
  <si>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</si>
  <si>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</si>
  <si>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</si>
  <si>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</si>
  <si>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</si>
  <si>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</si>
  <si>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</si>
  <si>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</si>
  <si>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</si>
  <si>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</si>
  <si>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</si>
  <si>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</si>
  <si>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</si>
  <si>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</si>
  <si>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</si>
  <si>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</si>
  <si>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</si>
  <si>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</si>
  <si>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</si>
  <si>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</si>
  <si>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</si>
  <si>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</si>
  <si>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</si>
  <si>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</si>
  <si>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</si>
  <si>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</si>
  <si>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</si>
  <si>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</si>
  <si>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</si>
  <si>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</si>
  <si>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</si>
  <si>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</si>
  <si>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</si>
  <si>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</si>
  <si>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</si>
  <si>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</si>
  <si>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</si>
  <si>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</si>
  <si>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</si>
  <si>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</si>
  <si>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</si>
  <si>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</si>
  <si>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</si>
  <si>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</si>
  <si>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</si>
  <si>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</si>
  <si>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</si>
  <si>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</si>
  <si>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</si>
  <si>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</si>
  <si>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</si>
  <si>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</si>
  <si>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</si>
  <si>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</si>
  <si>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</si>
  <si>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</si>
  <si>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</si>
  <si>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</si>
  <si>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</si>
  <si>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</si>
  <si>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</si>
  <si>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</si>
  <si>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</si>
  <si>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</si>
  <si>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</si>
  <si>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</si>
  <si>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</si>
  <si>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</si>
  <si>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</si>
  <si>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</si>
  <si>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</si>
  <si>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</si>
  <si>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</si>
  <si>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</si>
  <si>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</si>
  <si>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</si>
  <si>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</si>
  <si>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</si>
  <si>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</si>
  <si>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</si>
  <si>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</si>
  <si>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</si>
  <si>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</si>
  <si>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</si>
  <si>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</si>
  <si>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</si>
  <si>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</si>
  <si>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</si>
  <si>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</si>
  <si>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</si>
  <si>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</si>
  <si>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</si>
  <si>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</si>
  <si>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</si>
  <si>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</si>
  <si>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</si>
  <si>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</si>
  <si>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</si>
  <si>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</si>
  <si>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</si>
  <si>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</si>
  <si>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</si>
  <si>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</si>
  <si>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</si>
  <si>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</si>
  <si>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</si>
  <si>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</si>
  <si>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</si>
  <si>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</si>
  <si>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</si>
  <si>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</si>
  <si>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</si>
  <si>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</si>
  <si>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</si>
  <si>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</si>
  <si>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</si>
  <si>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</si>
  <si>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</si>
  <si>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</si>
  <si>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</si>
  <si>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</si>
  <si>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</si>
  <si>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</si>
  <si>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</si>
  <si>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</si>
  <si>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</si>
  <si>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</si>
  <si>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</si>
  <si>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</si>
  <si>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</si>
  <si>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</si>
  <si>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</si>
  <si>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</si>
  <si>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</si>
  <si>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</si>
  <si>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</si>
  <si>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</si>
  <si>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</si>
  <si>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</si>
  <si>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</si>
  <si>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</si>
  <si>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</si>
  <si>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</si>
  <si>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</si>
  <si>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</si>
  <si>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</si>
  <si>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</si>
  <si>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</si>
  <si>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</si>
  <si>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</si>
  <si>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</si>
  <si>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</si>
  <si>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</si>
  <si>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</si>
  <si>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</si>
  <si>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</si>
  <si>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</si>
  <si>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</si>
  <si>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</si>
  <si>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</si>
  <si>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</si>
  <si>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</si>
  <si>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</si>
  <si>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</si>
  <si>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</si>
  <si>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</si>
  <si>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</si>
  <si>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</si>
  <si>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</si>
  <si>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</si>
  <si>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</si>
  <si>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</si>
  <si>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</si>
  <si>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</si>
  <si>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</si>
  <si>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</si>
  <si>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</si>
  <si>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</si>
  <si>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</si>
  <si>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</si>
  <si>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</si>
  <si>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</si>
  <si>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</si>
  <si>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</si>
  <si>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</si>
  <si>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</si>
  <si>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</si>
  <si>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</si>
  <si>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</si>
  <si>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</si>
  <si>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</si>
  <si>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</si>
  <si>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</si>
  <si>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</si>
  <si>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</si>
  <si>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</si>
  <si>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</si>
  <si>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</si>
  <si>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</si>
  <si>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</si>
  <si>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</si>
  <si>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</si>
  <si>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</si>
  <si>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</si>
  <si>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</si>
  <si>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</si>
  <si>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</si>
  <si>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</si>
  <si>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</si>
  <si>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</si>
  <si>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</si>
  <si>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</si>
  <si>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</si>
  <si>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</si>
  <si>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</si>
  <si>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</si>
  <si>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</si>
  <si>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</si>
  <si>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</si>
  <si>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</si>
  <si>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</si>
  <si>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</si>
  <si>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</si>
  <si>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</si>
  <si>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</si>
  <si>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</si>
  <si>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</si>
  <si>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</si>
  <si>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</si>
  <si>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</si>
  <si>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</si>
  <si>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</si>
  <si>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</si>
  <si>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</si>
  <si>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</si>
  <si>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</si>
  <si>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</si>
  <si>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</si>
  <si>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</si>
  <si>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</si>
  <si>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</si>
  <si>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</si>
  <si>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</si>
  <si>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</si>
  <si>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</si>
  <si>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</si>
  <si>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</si>
  <si>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</si>
  <si>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</si>
  <si>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</si>
  <si>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</si>
  <si>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</si>
  <si>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</si>
  <si>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</si>
  <si>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</si>
  <si>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</si>
  <si>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</si>
  <si>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</si>
  <si>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</si>
  <si>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</si>
  <si>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</si>
  <si>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</si>
  <si>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</si>
  <si>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</si>
  <si>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</si>
  <si>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</si>
  <si>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</si>
  <si>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</si>
  <si>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</si>
  <si>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</si>
  <si>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</si>
  <si>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</si>
  <si>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</si>
  <si>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</si>
  <si>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</si>
  <si>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</si>
  <si>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</si>
  <si>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</si>
  <si>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</si>
  <si>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</si>
  <si>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</si>
  <si>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</si>
  <si>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</si>
  <si>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</si>
  <si>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</si>
  <si>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</si>
  <si>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</si>
  <si>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</si>
  <si>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</si>
  <si>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</si>
  <si>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</si>
  <si>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</si>
  <si>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</si>
  <si>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</si>
  <si>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</si>
  <si>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</si>
  <si>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</si>
  <si>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</si>
  <si>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</si>
  <si>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</si>
  <si>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</si>
  <si>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</si>
  <si>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</si>
  <si>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</si>
  <si>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</si>
  <si>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</si>
  <si>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</si>
  <si>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</si>
  <si>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</si>
  <si>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</si>
  <si>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</si>
  <si>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</si>
  <si>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</si>
  <si>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</si>
  <si>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</si>
  <si>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</si>
  <si>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</si>
  <si>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</si>
  <si>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</si>
  <si>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</si>
  <si>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</si>
  <si>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</si>
  <si>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</si>
  <si>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</si>
  <si>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</si>
  <si>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</si>
  <si>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</si>
  <si>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</si>
  <si>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</si>
  <si>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</si>
  <si>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</si>
  <si>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</si>
  <si>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</si>
  <si>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</si>
  <si>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</si>
  <si>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</si>
  <si>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</si>
  <si>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</si>
  <si>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</si>
  <si>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</si>
  <si>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</si>
  <si>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</si>
  <si>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</si>
  <si>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</si>
  <si>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</si>
  <si>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</si>
  <si>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</si>
  <si>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</si>
  <si>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</si>
  <si>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</si>
  <si>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</si>
  <si>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</si>
  <si>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</si>
  <si>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</si>
  <si>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</si>
  <si>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</si>
  <si>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</si>
  <si>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</si>
  <si>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</si>
  <si>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</si>
  <si>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</si>
  <si>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</si>
  <si>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</si>
  <si>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</si>
  <si>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</si>
  <si>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</si>
  <si>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</si>
  <si>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</si>
  <si>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</si>
  <si>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</si>
  <si>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</si>
  <si>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</si>
  <si>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</si>
  <si>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</si>
  <si>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</si>
  <si>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</si>
  <si>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</si>
  <si>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</si>
  <si>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</si>
  <si>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</si>
  <si>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</si>
  <si>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</si>
  <si>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</si>
  <si>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</si>
  <si>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</si>
  <si>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</si>
  <si>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</si>
  <si>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</si>
  <si>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</si>
  <si>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</si>
  <si>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</si>
  <si>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</si>
  <si>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</si>
  <si>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</si>
  <si>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</si>
  <si>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</si>
  <si>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</si>
  <si>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</si>
  <si>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</si>
  <si>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</si>
  <si>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</si>
  <si>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</si>
  <si>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</si>
  <si>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</si>
  <si>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</si>
  <si>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</si>
  <si>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</si>
  <si>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</si>
  <si>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</si>
  <si>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</si>
  <si>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</si>
  <si>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</si>
  <si>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</si>
  <si>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</si>
  <si>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</si>
  <si>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</si>
  <si>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</si>
  <si>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</si>
  <si>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</si>
  <si>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</si>
  <si>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</si>
  <si>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</si>
  <si>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</si>
  <si>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</si>
  <si>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</si>
  <si>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</si>
  <si>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</si>
  <si>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</si>
  <si>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</si>
  <si>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</si>
  <si>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</si>
  <si>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</si>
  <si>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</si>
  <si>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</si>
  <si>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</si>
  <si>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</si>
  <si>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</si>
  <si>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</si>
  <si>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</si>
  <si>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</si>
  <si>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</si>
  <si>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</si>
  <si>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</si>
  <si>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</si>
  <si>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</si>
  <si>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</si>
  <si>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</si>
  <si>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</si>
  <si>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</si>
  <si>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</si>
  <si>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</si>
  <si>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</si>
  <si>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</si>
  <si>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</si>
  <si>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</si>
  <si>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</si>
  <si>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</si>
  <si>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</si>
  <si>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</si>
  <si>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</si>
  <si>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</si>
  <si>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</si>
  <si>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</si>
  <si>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</si>
  <si>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</si>
  <si>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</si>
  <si>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</si>
  <si>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</si>
  <si>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</si>
  <si>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</si>
  <si>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</si>
  <si>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</si>
  <si>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</si>
  <si>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</si>
  <si>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</si>
  <si>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</si>
  <si>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</si>
  <si>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</si>
  <si>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</si>
  <si>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</si>
  <si>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</si>
  <si>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</si>
  <si>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</si>
  <si>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</si>
  <si>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</si>
  <si>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</si>
  <si>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</si>
  <si>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</si>
  <si>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</si>
  <si>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</si>
  <si>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</si>
  <si>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</si>
  <si>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</si>
  <si>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</si>
  <si>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</si>
  <si>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</si>
  <si>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</si>
  <si>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</si>
  <si>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</si>
  <si>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</si>
  <si>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</si>
  <si>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</si>
  <si>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</si>
  <si>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</si>
  <si>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</si>
  <si>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</si>
  <si>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</si>
  <si>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</si>
  <si>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</si>
  <si>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</si>
  <si>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</si>
  <si>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</si>
  <si>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</si>
  <si>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</si>
  <si>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</si>
  <si>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</si>
  <si>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</si>
  <si>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</si>
  <si>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</si>
  <si>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</si>
  <si>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</si>
  <si>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</si>
  <si>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</si>
  <si>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</si>
  <si>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</si>
  <si>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</si>
  <si>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</si>
  <si>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</si>
  <si>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</si>
  <si>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</si>
  <si>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</si>
  <si>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</si>
  <si>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</si>
  <si>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</si>
  <si>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</si>
  <si>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</si>
  <si>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</si>
  <si>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</si>
  <si>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</si>
  <si>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</si>
  <si>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</si>
  <si>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</si>
  <si>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</si>
  <si>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</si>
  <si>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</si>
  <si>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</si>
  <si>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</si>
  <si>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</si>
  <si>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</si>
  <si>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</si>
  <si>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</si>
  <si>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</si>
  <si>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</si>
  <si>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</si>
  <si>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</si>
  <si>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</si>
  <si>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</si>
  <si>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</si>
  <si>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</si>
  <si>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</si>
  <si>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</si>
  <si>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</si>
  <si>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</si>
  <si>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</si>
  <si>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</si>
  <si>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</si>
  <si>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</si>
  <si>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</si>
  <si>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</si>
  <si>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</si>
  <si>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</si>
  <si>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</si>
  <si>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</si>
  <si>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</si>
  <si>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</si>
  <si>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</si>
  <si>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</si>
  <si>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</si>
  <si>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</si>
  <si>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</si>
  <si>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</si>
  <si>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</si>
  <si>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</si>
  <si>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</si>
  <si>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</si>
  <si>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</si>
  <si>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</si>
  <si>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</si>
  <si>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</si>
  <si>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</si>
  <si>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</si>
  <si>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</si>
  <si>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</si>
  <si>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</si>
  <si>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</si>
  <si>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</si>
  <si>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</si>
  <si>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</si>
  <si>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</si>
  <si>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</si>
  <si>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</si>
  <si>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</si>
  <si>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</si>
  <si>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</si>
  <si>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</si>
  <si>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</si>
  <si>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</si>
  <si>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</si>
  <si>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</si>
  <si>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</si>
  <si>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</si>
  <si>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</si>
  <si>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</si>
  <si>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</si>
  <si>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</si>
  <si>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</si>
  <si>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</si>
  <si>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</si>
  <si>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</si>
  <si>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</si>
  <si>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</si>
  <si>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</si>
  <si>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</si>
  <si>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</si>
  <si>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</si>
  <si>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</si>
  <si>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</si>
  <si>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</si>
  <si>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</si>
  <si>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</si>
  <si>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</si>
  <si>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</si>
  <si>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</si>
  <si>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</si>
  <si>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</si>
  <si>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</si>
  <si>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</si>
  <si>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</si>
  <si>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</si>
  <si>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</si>
  <si>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</si>
  <si>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</si>
  <si>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</si>
  <si>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</si>
  <si>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</si>
  <si>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</si>
  <si>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</si>
  <si>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</si>
  <si>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</si>
  <si>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</si>
  <si>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</si>
  <si>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</si>
  <si>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</si>
  <si>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</si>
  <si>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</si>
  <si>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</si>
  <si>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</si>
  <si>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</si>
  <si>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</si>
  <si>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</si>
  <si>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</si>
  <si>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</si>
  <si>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</si>
  <si>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</si>
  <si>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</si>
  <si>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</si>
  <si>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</si>
  <si>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</si>
  <si>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</si>
  <si>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</si>
  <si>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</si>
  <si>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</si>
  <si>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</si>
  <si>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</si>
  <si>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</si>
  <si>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</si>
  <si>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</si>
  <si>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</si>
  <si>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</si>
  <si>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</si>
  <si>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</si>
  <si>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</si>
  <si>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</si>
  <si>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</si>
  <si>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</si>
  <si>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</si>
  <si>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</si>
  <si>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</si>
  <si>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</si>
  <si>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</si>
  <si>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</si>
  <si>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</si>
  <si>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</si>
  <si>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</si>
  <si>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</si>
  <si>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</si>
  <si>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</si>
  <si>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</si>
  <si>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</si>
  <si>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</si>
  <si>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</si>
  <si>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</si>
  <si>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</si>
  <si>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</si>
  <si>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</si>
  <si>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</si>
  <si>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</si>
  <si>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</si>
  <si>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</si>
  <si>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</si>
  <si>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</si>
  <si>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</si>
  <si>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</si>
  <si>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</si>
  <si>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</si>
  <si>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</si>
  <si>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</si>
  <si>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</si>
  <si>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</si>
  <si>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</si>
  <si>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</si>
  <si>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</si>
  <si>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</si>
  <si>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</si>
  <si>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</si>
  <si>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</si>
  <si>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</si>
  <si>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</si>
  <si>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</si>
  <si>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</si>
  <si>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</si>
  <si>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</si>
  <si>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</si>
  <si>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</si>
  <si>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</si>
  <si>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</si>
  <si>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</si>
  <si>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</si>
  <si>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</si>
  <si>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</si>
  <si>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</si>
  <si>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</si>
  <si>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</si>
  <si>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</si>
  <si>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</si>
  <si>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</si>
  <si>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</si>
  <si>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</si>
  <si>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</si>
  <si>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</si>
  <si>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</si>
  <si>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</si>
  <si>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</si>
  <si>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</si>
  <si>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</si>
  <si>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</si>
  <si>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</si>
  <si>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</si>
  <si>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</si>
  <si>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</si>
  <si>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</si>
  <si>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</si>
  <si>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</si>
  <si>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</si>
  <si>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</si>
  <si>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</si>
  <si>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</si>
  <si>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</si>
  <si>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</si>
  <si>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</si>
  <si>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</si>
  <si>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</si>
  <si>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</si>
  <si>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</si>
  <si>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</si>
  <si>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</si>
  <si>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</si>
  <si>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</si>
  <si>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</si>
  <si>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</si>
  <si>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</si>
  <si>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</si>
  <si>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</si>
  <si>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</si>
  <si>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</si>
  <si>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</si>
  <si>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</si>
  <si>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</si>
  <si>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</si>
  <si>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</si>
  <si>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</si>
  <si>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</si>
  <si>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</si>
  <si>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</si>
  <si>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</si>
  <si>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</si>
  <si>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</si>
  <si>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</si>
  <si>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</si>
  <si>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</si>
  <si>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</si>
  <si>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</si>
  <si>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</si>
  <si>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</si>
  <si>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</si>
  <si>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</si>
  <si>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</si>
  <si>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</si>
  <si>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</si>
  <si>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</si>
  <si>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</si>
  <si>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</si>
  <si>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</si>
  <si>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</si>
  <si>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</si>
  <si>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</si>
  <si>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</si>
  <si>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</si>
  <si>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</si>
  <si>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</si>
  <si>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</si>
  <si>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</si>
  <si>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</si>
  <si>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</si>
  <si>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</si>
  <si>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</si>
  <si>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</si>
  <si>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</si>
  <si>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</si>
  <si>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</si>
  <si>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</si>
  <si>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</si>
  <si>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</si>
  <si>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</si>
  <si>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</si>
  <si>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</si>
  <si>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</si>
  <si>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</si>
  <si>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</si>
  <si>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</si>
  <si>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</si>
  <si>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</si>
  <si>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</si>
  <si>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</si>
  <si>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</si>
  <si>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</si>
  <si>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</si>
  <si>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</si>
  <si>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</si>
  <si>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</si>
  <si>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</si>
  <si>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</si>
  <si>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</si>
  <si>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</si>
  <si>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</si>
  <si>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</si>
  <si>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</si>
  <si>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</si>
  <si>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</si>
  <si>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</si>
  <si>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</si>
  <si>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</si>
  <si>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</si>
  <si>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</si>
  <si>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</si>
  <si>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</si>
  <si>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</si>
  <si>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</si>
  <si>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</si>
  <si>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</si>
  <si>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</si>
  <si>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</si>
  <si>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</si>
  <si>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</si>
  <si>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</si>
  <si>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</si>
  <si>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</si>
  <si>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</si>
  <si>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</si>
  <si>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</si>
  <si>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</si>
  <si>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</si>
  <si>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</si>
  <si>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</si>
  <si>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</si>
  <si>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</si>
  <si>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</si>
  <si>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</si>
  <si>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</si>
  <si>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</si>
  <si>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</si>
  <si>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</si>
  <si>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</si>
  <si>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</si>
  <si>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</si>
  <si>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</si>
  <si>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</si>
  <si>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</si>
  <si>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</si>
  <si>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</si>
  <si>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</si>
  <si>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</si>
  <si>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</si>
  <si>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</si>
  <si>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</si>
  <si>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</si>
  <si>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</si>
  <si>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</si>
  <si>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</si>
  <si>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</si>
  <si>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</si>
  <si>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</si>
  <si>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</si>
  <si>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</si>
  <si>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</si>
  <si>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</si>
  <si>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</si>
  <si>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</si>
  <si>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</si>
  <si>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</si>
  <si>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</si>
  <si>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</si>
  <si>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</si>
  <si>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</si>
  <si>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</si>
  <si>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</si>
  <si>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</si>
  <si>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</si>
  <si>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</si>
  <si>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</si>
  <si>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</si>
  <si>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</si>
  <si>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</si>
  <si>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</si>
  <si>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</si>
  <si>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</si>
  <si>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</si>
  <si>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</si>
  <si>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</si>
  <si>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</si>
  <si>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</si>
  <si>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</si>
  <si>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</si>
  <si>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</si>
  <si>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</si>
  <si>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</si>
  <si>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</si>
  <si>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</si>
  <si>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</si>
  <si>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</si>
  <si>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</si>
  <si>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</si>
  <si>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</si>
  <si>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</si>
  <si>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</si>
  <si>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</si>
  <si>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</si>
  <si>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</si>
  <si>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</si>
  <si>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</si>
  <si>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</si>
  <si>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</si>
  <si>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</si>
  <si>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</si>
  <si>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</si>
  <si>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</si>
  <si>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</si>
  <si>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</si>
  <si>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</si>
  <si>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</si>
  <si>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</si>
  <si>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</si>
  <si>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</si>
  <si>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</si>
  <si>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</si>
  <si>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</si>
  <si>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</si>
  <si>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</si>
  <si>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</si>
  <si>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</si>
  <si>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</si>
  <si>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</si>
  <si>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</si>
  <si>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</si>
  <si>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</si>
  <si>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</si>
  <si>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</si>
  <si>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</si>
  <si>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</si>
  <si>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</si>
  <si>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</si>
  <si>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</si>
  <si>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</si>
  <si>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</si>
  <si>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</si>
  <si>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</si>
  <si>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</si>
  <si>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</si>
  <si>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</si>
  <si>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</si>
  <si>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</si>
  <si>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</si>
  <si>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</si>
  <si>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</si>
  <si>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</si>
  <si>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</si>
  <si>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</si>
  <si>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</si>
  <si>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</si>
  <si>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</si>
  <si>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</si>
  <si>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</si>
  <si>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</si>
  <si>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</si>
  <si>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</si>
  <si>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</si>
  <si>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</si>
  <si>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</si>
  <si>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</si>
  <si>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</si>
  <si>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</si>
  <si>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</si>
  <si>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</si>
  <si>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</si>
  <si>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</si>
  <si>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</si>
  <si>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</si>
  <si>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</si>
  <si>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</si>
  <si>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</si>
  <si>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</si>
  <si>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</si>
  <si>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</si>
  <si>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</si>
  <si>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</si>
  <si>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</si>
  <si>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</si>
  <si>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</si>
  <si>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</si>
  <si>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</si>
  <si>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</si>
  <si>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</si>
  <si>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</si>
  <si>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</si>
  <si>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</si>
  <si>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</si>
  <si>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</si>
  <si>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</si>
  <si>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</si>
  <si>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</si>
  <si>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</si>
  <si>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</si>
  <si>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</si>
  <si>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</si>
  <si>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</si>
  <si>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</si>
  <si>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</si>
  <si>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</si>
  <si>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</si>
  <si>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</si>
  <si>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</si>
  <si>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</si>
  <si>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</si>
  <si>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</si>
  <si>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</si>
  <si>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</si>
  <si>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</si>
  <si>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</si>
  <si>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</si>
  <si>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</si>
  <si>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</si>
  <si>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</si>
  <si>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</si>
  <si>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</si>
  <si>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</si>
  <si>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</si>
  <si>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</si>
  <si>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</si>
  <si>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</si>
  <si>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</si>
  <si>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</si>
  <si>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</si>
  <si>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</si>
  <si>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</si>
  <si>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</si>
  <si>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</si>
  <si>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</si>
  <si>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</si>
  <si>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</si>
  <si>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</si>
  <si>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</si>
  <si>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</si>
  <si>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</si>
  <si>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</si>
  <si>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</si>
  <si>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</si>
  <si>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</si>
  <si>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</si>
  <si>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</si>
  <si>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</si>
  <si>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</si>
  <si>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</si>
  <si>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</si>
  <si>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</si>
  <si>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</si>
  <si>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</si>
  <si>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</si>
  <si>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</si>
  <si>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</si>
  <si>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</si>
  <si>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</si>
  <si>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</si>
  <si>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</si>
  <si>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</si>
  <si>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</si>
  <si>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</si>
  <si>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</si>
  <si>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</si>
  <si>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</si>
  <si>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</si>
  <si>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</si>
  <si>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</si>
  <si>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</si>
  <si>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</si>
  <si>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</si>
  <si>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</si>
  <si>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</si>
  <si>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</si>
  <si>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</si>
  <si>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</si>
  <si>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</si>
  <si>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</si>
  <si>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</si>
  <si>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</si>
  <si>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</si>
  <si>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</si>
  <si>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</si>
  <si>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</si>
  <si>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</si>
  <si>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</si>
  <si>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</si>
  <si>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</si>
  <si>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</si>
  <si>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</si>
  <si>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</si>
  <si>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</si>
  <si>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</si>
  <si>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</si>
  <si>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</si>
  <si>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</si>
  <si>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</si>
  <si>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</si>
  <si>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</si>
  <si>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</si>
  <si>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</si>
  <si>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</si>
  <si>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</si>
  <si>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</si>
  <si>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</si>
  <si>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</si>
  <si>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</si>
  <si>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</si>
  <si>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</si>
  <si>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</si>
  <si>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</si>
  <si>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</si>
  <si>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</si>
  <si>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</si>
  <si>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</si>
  <si>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</si>
  <si>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</si>
  <si>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</si>
  <si>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</si>
  <si>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</si>
  <si>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</si>
  <si>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</si>
  <si>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</si>
  <si>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</si>
  <si>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</si>
  <si>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</si>
  <si>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</si>
  <si>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</si>
  <si>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</si>
  <si>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</si>
  <si>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</si>
  <si>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</si>
  <si>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</si>
  <si>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</si>
  <si>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</si>
  <si>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</si>
  <si>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</si>
  <si>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</si>
  <si>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</si>
  <si>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</si>
  <si>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</si>
  <si>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</si>
  <si>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</si>
  <si>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</si>
  <si>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</si>
  <si>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</si>
  <si>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</si>
  <si>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</si>
  <si>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</si>
  <si>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</si>
  <si>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</si>
  <si>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</si>
  <si>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</si>
  <si>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</si>
  <si>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</si>
  <si>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</si>
  <si>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</si>
  <si>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</si>
  <si>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</si>
  <si>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</si>
  <si>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</si>
  <si>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</si>
  <si>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</si>
  <si>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</si>
  <si>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</si>
  <si>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</si>
  <si>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</si>
  <si>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</si>
  <si>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</si>
  <si>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</si>
  <si>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</si>
  <si>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</si>
  <si>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</si>
  <si>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</si>
  <si>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</si>
  <si>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</si>
  <si>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</si>
  <si>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</si>
  <si>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</si>
  <si>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</si>
  <si>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</si>
  <si>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</si>
  <si>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</si>
  <si>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</si>
  <si>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</si>
  <si>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</si>
  <si>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</si>
  <si>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</si>
  <si>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</si>
  <si>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</si>
  <si>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</si>
  <si>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</si>
  <si>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</si>
  <si>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</si>
  <si>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</si>
  <si>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</si>
  <si>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</si>
  <si>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</si>
  <si>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</si>
  <si>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</si>
  <si>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</si>
  <si>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</si>
  <si>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</si>
  <si>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</si>
  <si>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</si>
  <si>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</si>
  <si>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</si>
  <si>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</si>
  <si>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</si>
  <si>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</si>
  <si>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</si>
  <si>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</si>
  <si>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</si>
  <si>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</si>
  <si>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</si>
  <si>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</si>
  <si>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</si>
  <si>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</si>
  <si>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</si>
  <si>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</si>
  <si>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</si>
  <si>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</si>
  <si>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</si>
  <si>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</si>
  <si>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</si>
  <si>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</si>
  <si>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</si>
  <si>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</si>
  <si>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</si>
  <si>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</si>
  <si>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</si>
  <si>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</si>
  <si>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</si>
  <si>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</si>
  <si>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</si>
  <si>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</si>
  <si>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</si>
  <si>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</si>
  <si>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</si>
  <si>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</si>
  <si>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</si>
  <si>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</si>
  <si>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</si>
  <si>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</si>
  <si>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</si>
  <si>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</si>
  <si>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</si>
  <si>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</si>
  <si>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</si>
  <si>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</si>
  <si>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</si>
  <si>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</si>
  <si>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</si>
  <si>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</si>
  <si>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</si>
  <si>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</si>
  <si>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</si>
  <si>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</si>
  <si>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</si>
  <si>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</si>
  <si>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</si>
  <si>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</si>
  <si>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</si>
  <si>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</si>
  <si>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</si>
  <si>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</si>
  <si>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</si>
  <si>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</si>
  <si>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</si>
  <si>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</si>
  <si>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</si>
  <si>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</si>
  <si>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</si>
  <si>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</si>
  <si>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</si>
  <si>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</si>
  <si>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</si>
  <si>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</si>
  <si>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</si>
  <si>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</si>
  <si>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</si>
  <si>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</si>
  <si>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</si>
  <si>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</si>
  <si>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</si>
  <si>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</si>
  <si>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</si>
  <si>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</si>
  <si>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</si>
  <si>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</si>
  <si>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</si>
  <si>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</si>
  <si>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</si>
  <si>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</si>
  <si>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</si>
  <si>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</si>
  <si>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</si>
  <si>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</si>
  <si>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</si>
  <si>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</si>
  <si>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</si>
  <si>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</si>
  <si>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</si>
  <si>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</si>
  <si>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</si>
  <si>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</si>
  <si>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</si>
  <si>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</si>
  <si>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</si>
  <si>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</si>
  <si>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</si>
  <si>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</si>
  <si>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</si>
  <si>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</si>
  <si>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</si>
  <si>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</si>
  <si>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</si>
  <si>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</si>
  <si>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</si>
  <si>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</si>
  <si>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</si>
  <si>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</si>
  <si>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</si>
  <si>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</si>
  <si>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</si>
  <si>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</si>
  <si>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</si>
  <si>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</si>
  <si>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</si>
  <si>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</si>
  <si>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</si>
  <si>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</si>
  <si>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</si>
  <si>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</si>
  <si>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</si>
  <si>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</si>
  <si>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</si>
  <si>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</si>
  <si>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</si>
  <si>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</si>
  <si>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</si>
  <si>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</si>
  <si>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</si>
  <si>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</si>
  <si>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</si>
  <si>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</si>
  <si>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</si>
  <si>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</si>
  <si>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</si>
  <si>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</si>
  <si>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</si>
  <si>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</si>
  <si>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</si>
  <si>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</si>
  <si>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</si>
  <si>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</si>
  <si>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</si>
  <si>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</si>
  <si>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</si>
  <si>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</si>
  <si>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</si>
  <si>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</si>
  <si>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</si>
  <si>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</si>
  <si>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</si>
  <si>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</si>
  <si>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</si>
  <si>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</si>
  <si>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</si>
  <si>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</si>
  <si>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</si>
  <si>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</si>
  <si>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</si>
  <si>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</si>
  <si>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</si>
  <si>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</si>
  <si>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</si>
  <si>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</si>
  <si>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</si>
  <si>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</si>
  <si>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</si>
  <si>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</si>
  <si>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</si>
  <si>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</si>
  <si>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</si>
  <si>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</si>
  <si>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</si>
  <si>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</si>
  <si>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</si>
  <si>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</si>
  <si>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</si>
  <si>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</si>
  <si>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</si>
  <si>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</si>
  <si>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</si>
  <si>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</si>
  <si>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</si>
  <si>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</si>
  <si>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</si>
  <si>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</si>
  <si>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</si>
  <si>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</si>
  <si>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</si>
  <si>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</si>
  <si>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</si>
  <si>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</si>
  <si>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</si>
  <si>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</si>
  <si>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</si>
  <si>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</si>
  <si>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</si>
  <si>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</si>
  <si>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</si>
  <si>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</si>
  <si>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</si>
  <si>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</si>
  <si>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</si>
  <si>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</si>
  <si>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</si>
  <si>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</si>
  <si>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</si>
  <si>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</si>
  <si>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</si>
  <si>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</si>
  <si>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</si>
  <si>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</si>
  <si>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</si>
  <si>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</si>
  <si>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</si>
  <si>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</si>
  <si>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</si>
  <si>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</si>
  <si>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</si>
  <si>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</si>
  <si>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</si>
  <si>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</si>
  <si>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</si>
  <si>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</si>
  <si>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</si>
  <si>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</si>
  <si>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</si>
  <si>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</si>
  <si>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</si>
  <si>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</si>
  <si>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</si>
  <si>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</si>
  <si>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</si>
  <si>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</si>
  <si>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</si>
  <si>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</si>
  <si>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</si>
  <si>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</si>
  <si>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</si>
  <si>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</si>
  <si>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</si>
  <si>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</si>
  <si>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</si>
  <si>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</si>
  <si>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</si>
  <si>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</si>
  <si>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</si>
  <si>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</si>
  <si>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</si>
  <si>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</si>
  <si>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</si>
  <si>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</si>
  <si>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</si>
  <si>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</si>
  <si>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</si>
  <si>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</si>
  <si>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</si>
  <si>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</si>
  <si>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</si>
  <si>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</si>
  <si>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</si>
  <si>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</si>
  <si>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</si>
  <si>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</si>
  <si>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</si>
  <si>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</si>
  <si>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</si>
  <si>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</si>
  <si>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</si>
  <si>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</si>
  <si>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</si>
  <si>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</si>
  <si>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</si>
  <si>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</si>
  <si>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</si>
  <si>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</si>
  <si>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</si>
  <si>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</si>
  <si>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</si>
  <si>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</si>
  <si>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</si>
  <si>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</si>
  <si>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</si>
  <si>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</si>
  <si>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</si>
  <si>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</si>
  <si>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</si>
  <si>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</si>
  <si>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</si>
  <si>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</si>
  <si>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</si>
  <si>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</si>
  <si>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</si>
  <si>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</si>
  <si>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</si>
  <si>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</si>
  <si>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</si>
  <si>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</si>
  <si>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</si>
  <si>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</si>
  <si>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</si>
  <si>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</si>
  <si>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</si>
  <si>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</si>
  <si>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</si>
  <si>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</si>
  <si>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</si>
  <si>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</si>
  <si>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</si>
  <si>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</si>
  <si>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</si>
  <si>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</si>
  <si>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</si>
  <si>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</si>
  <si>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</si>
  <si>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</si>
  <si>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</si>
  <si>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</si>
  <si>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</si>
  <si>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</si>
  <si>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</si>
  <si>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</si>
  <si>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</si>
  <si>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</si>
  <si>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</si>
  <si>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</si>
  <si>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</si>
  <si>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</si>
  <si>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</si>
  <si>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</si>
  <si>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</si>
  <si>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</si>
  <si>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</si>
  <si>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</si>
  <si>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</si>
  <si>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</si>
  <si>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</si>
  <si>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</si>
  <si>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</si>
  <si>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</si>
  <si>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</si>
  <si>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</si>
  <si>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</si>
  <si>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</si>
  <si>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</si>
  <si>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</si>
  <si>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</si>
  <si>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</si>
  <si>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</si>
  <si>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</si>
  <si>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</si>
  <si>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</si>
  <si>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</si>
  <si>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</si>
  <si>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</si>
  <si>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</si>
  <si>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</si>
  <si>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</si>
  <si>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</si>
  <si>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</si>
  <si>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</si>
  <si>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</si>
  <si>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</si>
  <si>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</si>
  <si>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</si>
  <si>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</si>
  <si>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</si>
  <si>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</si>
  <si>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</si>
  <si>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</si>
  <si>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</si>
  <si>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</si>
  <si>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</si>
  <si>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</si>
  <si>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</si>
  <si>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</si>
  <si>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</si>
  <si>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</si>
  <si>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</si>
  <si>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</si>
  <si>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</si>
  <si>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</si>
  <si>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</si>
  <si>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</si>
  <si>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</si>
  <si>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</si>
  <si>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</si>
  <si>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</si>
  <si>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</si>
  <si>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</si>
  <si>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</si>
  <si>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</si>
  <si>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</si>
  <si>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</si>
  <si>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</si>
  <si>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</si>
  <si>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</si>
  <si>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</si>
  <si>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</si>
  <si>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</si>
  <si>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</si>
  <si>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</si>
  <si>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</si>
  <si>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</si>
  <si>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</si>
  <si>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</si>
  <si>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</si>
  <si>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</si>
  <si>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</si>
  <si>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</si>
  <si>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</si>
  <si>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</si>
  <si>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</si>
  <si>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</si>
  <si>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</si>
  <si>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</si>
  <si>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</si>
  <si>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</si>
  <si>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</si>
  <si>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</si>
  <si>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</si>
  <si>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</si>
  <si>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</si>
  <si>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</si>
  <si>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</si>
  <si>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</si>
  <si>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</si>
  <si>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</si>
  <si>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</si>
  <si>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</si>
  <si>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</si>
  <si>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</si>
  <si>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</si>
  <si>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</si>
  <si>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</si>
  <si>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</si>
  <si>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</si>
  <si>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</si>
  <si>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</si>
  <si>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</si>
  <si>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</si>
  <si>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</si>
  <si>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</si>
  <si>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</si>
  <si>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</si>
  <si>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</si>
  <si>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</si>
  <si>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</si>
  <si>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</si>
  <si>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</si>
  <si>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</si>
  <si>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</si>
  <si>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</si>
  <si>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</si>
  <si>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</si>
  <si>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</si>
  <si>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</si>
  <si>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</si>
  <si>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</si>
  <si>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</si>
  <si>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</si>
  <si>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</si>
  <si>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</si>
  <si>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</si>
  <si>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</si>
  <si>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</si>
  <si>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</si>
  <si>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</si>
  <si>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</si>
  <si>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</si>
  <si>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</si>
  <si>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</si>
  <si>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</si>
  <si>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</si>
  <si>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</si>
  <si>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</si>
  <si>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</si>
  <si>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</si>
  <si>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</si>
  <si>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</si>
  <si>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</si>
  <si>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</si>
  <si>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</si>
  <si>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</si>
  <si>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</si>
  <si>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</si>
  <si>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</si>
  <si>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</si>
  <si>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</si>
  <si>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</si>
  <si>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</si>
  <si>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</si>
  <si>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</si>
  <si>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</si>
  <si>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</si>
  <si>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</si>
  <si>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</si>
  <si>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</si>
  <si>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</si>
  <si>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</si>
  <si>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</si>
  <si>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</si>
  <si>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</si>
  <si>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</si>
  <si>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</si>
  <si>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</si>
  <si>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</si>
  <si>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</si>
  <si>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</si>
  <si>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</si>
  <si>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</si>
  <si>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</si>
  <si>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</si>
  <si>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</si>
  <si>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</si>
  <si>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</si>
  <si>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</si>
  <si>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</si>
  <si>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</si>
  <si>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</si>
  <si>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</si>
  <si>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</si>
  <si>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</si>
  <si>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</si>
  <si>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</si>
  <si>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</si>
  <si>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</si>
  <si>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</si>
  <si>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</si>
  <si>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</si>
  <si>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</si>
  <si>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</si>
  <si>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</si>
  <si>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</si>
  <si>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</si>
  <si>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</si>
  <si>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</si>
  <si>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</si>
  <si>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</si>
  <si>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</si>
  <si>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</si>
  <si>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</si>
  <si>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</si>
  <si>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</si>
  <si>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</si>
  <si>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</si>
  <si>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</si>
  <si>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</si>
  <si>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</si>
  <si>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</si>
  <si>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</si>
  <si>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</si>
  <si>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</si>
  <si>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</si>
  <si>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</si>
  <si>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</si>
  <si>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</si>
  <si>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</si>
  <si>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</si>
  <si>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</si>
  <si>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</si>
  <si>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</si>
  <si>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</si>
  <si>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</si>
  <si>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</si>
  <si>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</si>
  <si>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</si>
  <si>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</si>
  <si>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</si>
  <si>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</si>
  <si>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</si>
  <si>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</si>
  <si>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</si>
  <si>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</si>
  <si>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</si>
  <si>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</si>
  <si>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</si>
  <si>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</si>
  <si>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</si>
  <si>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</si>
  <si>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</si>
  <si>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</si>
  <si>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</si>
  <si>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</si>
  <si>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</si>
  <si>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</si>
  <si>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</si>
  <si>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</si>
  <si>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</si>
  <si>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</si>
  <si>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</si>
  <si>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</si>
  <si>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</si>
  <si>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</si>
  <si>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</si>
  <si>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</si>
  <si>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</si>
  <si>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</si>
  <si>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</si>
  <si>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</si>
  <si>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</si>
  <si>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</si>
  <si>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</si>
  <si>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</si>
  <si>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</si>
  <si>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</si>
  <si>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</si>
  <si>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</si>
  <si>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</si>
  <si>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</si>
  <si>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</si>
  <si>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</si>
  <si>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</si>
  <si>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</si>
  <si>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</si>
  <si>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</si>
  <si>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</si>
  <si>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</si>
  <si>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</si>
  <si>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</si>
  <si>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</si>
  <si>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</si>
  <si>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</si>
  <si>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</si>
  <si>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</si>
  <si>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</si>
  <si>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</si>
  <si>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</si>
  <si>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</si>
  <si>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</si>
  <si>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</si>
  <si>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</si>
  <si>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</si>
  <si>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</si>
  <si>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</si>
  <si>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</si>
  <si>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</si>
  <si>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</si>
  <si>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</si>
  <si>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</si>
  <si>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</si>
  <si>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</si>
  <si>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</si>
  <si>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</si>
  <si>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</si>
  <si>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</si>
  <si>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</si>
  <si>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</si>
  <si>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</si>
  <si>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</si>
  <si>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</si>
  <si>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</si>
  <si>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</si>
  <si>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</si>
  <si>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</si>
  <si>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</si>
  <si>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</si>
  <si>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</si>
  <si>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</si>
  <si>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</si>
  <si>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</si>
  <si>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</si>
  <si>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</si>
  <si>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</si>
  <si>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</si>
  <si>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</si>
  <si>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</si>
  <si>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</si>
  <si>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</si>
  <si>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</si>
  <si>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</si>
  <si>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</si>
  <si>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</si>
  <si>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</si>
  <si>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</si>
  <si>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</si>
  <si>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</si>
  <si>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</si>
  <si>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</si>
  <si>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</si>
  <si>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</si>
  <si>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</si>
  <si>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</si>
  <si>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</si>
  <si>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</si>
  <si>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</si>
  <si>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</si>
  <si>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</si>
  <si>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</si>
  <si>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</si>
  <si>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</si>
  <si>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</si>
  <si>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</si>
  <si>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</si>
  <si>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</si>
  <si>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</si>
  <si>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</si>
  <si>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</si>
  <si>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</si>
  <si>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</si>
  <si>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</si>
  <si>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</si>
  <si>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</si>
  <si>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</si>
  <si>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</si>
  <si>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</si>
  <si>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</si>
  <si>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</si>
  <si>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</si>
  <si>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</si>
  <si>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</si>
  <si>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</si>
  <si>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</si>
  <si>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</si>
  <si>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</si>
  <si>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</si>
  <si>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</si>
  <si>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</si>
  <si>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</si>
  <si>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</si>
  <si>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</si>
  <si>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</si>
  <si>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</si>
  <si>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</si>
  <si>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</si>
  <si>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</si>
  <si>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</si>
  <si>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</si>
  <si>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</si>
  <si>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</si>
  <si>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</si>
  <si>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</si>
  <si>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</si>
  <si>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</si>
  <si>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</si>
  <si>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</si>
  <si>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</si>
  <si>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</si>
  <si>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</si>
  <si>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</si>
  <si>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</si>
  <si>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</si>
  <si>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</si>
  <si>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</si>
  <si>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</si>
  <si>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</si>
  <si>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</si>
  <si>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</si>
  <si>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</si>
  <si>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</si>
  <si>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</si>
  <si>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</si>
  <si>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</si>
  <si>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</si>
  <si>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</si>
  <si>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</si>
  <si>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</si>
  <si>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</si>
  <si>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</si>
  <si>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</si>
  <si>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</si>
  <si>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</si>
  <si>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</si>
  <si>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</si>
  <si>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</si>
  <si>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</si>
  <si>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</si>
  <si>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</si>
  <si>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</si>
  <si>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</si>
  <si>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</si>
  <si>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</si>
  <si>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</si>
  <si>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</si>
  <si>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</si>
  <si>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</si>
  <si>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</si>
  <si>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</si>
  <si>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</si>
  <si>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</si>
  <si>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</si>
  <si>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</si>
  <si>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</si>
  <si>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</si>
  <si>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</si>
  <si>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</si>
  <si>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</si>
  <si>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</si>
  <si>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</si>
  <si>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</si>
  <si>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</si>
  <si>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</si>
  <si>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</si>
  <si>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</si>
  <si>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</si>
  <si>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</si>
  <si>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</si>
  <si>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</si>
  <si>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</si>
  <si>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</si>
  <si>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</si>
  <si>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</si>
  <si>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</si>
  <si>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</si>
  <si>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</si>
  <si>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</si>
  <si>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</si>
  <si>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</si>
  <si>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</si>
  <si>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</si>
  <si>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</si>
  <si>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</si>
  <si>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</si>
  <si>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</si>
  <si>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</si>
  <si>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</si>
  <si>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</si>
  <si>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</si>
  <si>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</si>
  <si>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</si>
  <si>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</si>
  <si>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</si>
  <si>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</si>
  <si>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</si>
  <si>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</si>
  <si>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</si>
  <si>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</si>
  <si>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</si>
  <si>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</si>
  <si>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</si>
  <si>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</si>
  <si>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</si>
  <si>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</si>
  <si>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</si>
  <si>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</si>
  <si>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</si>
  <si>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</si>
  <si>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</si>
  <si>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</si>
  <si>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</si>
  <si>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</si>
  <si>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</si>
  <si>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</si>
  <si>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</si>
  <si>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</si>
  <si>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</si>
  <si>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</si>
  <si>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</si>
  <si>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</si>
  <si>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</si>
  <si>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</si>
  <si>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</si>
  <si>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</si>
  <si>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</si>
  <si>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</si>
  <si>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</si>
  <si>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</si>
  <si>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</si>
  <si>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</si>
  <si>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</si>
  <si>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</si>
  <si>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</si>
  <si>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</si>
  <si>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</si>
  <si>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</si>
  <si>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</si>
  <si>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</si>
  <si>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</si>
  <si>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</si>
  <si>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</si>
  <si>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</si>
  <si>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</si>
  <si>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</si>
  <si>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</si>
  <si>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</si>
  <si>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</si>
  <si>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</si>
  <si>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</si>
  <si>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</si>
  <si>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</si>
  <si>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</si>
  <si>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</si>
  <si>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</si>
  <si>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</si>
  <si>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</si>
  <si>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</si>
  <si>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</si>
  <si>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</si>
  <si>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</si>
  <si>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</si>
  <si>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</si>
  <si>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</si>
  <si>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</si>
  <si>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</si>
  <si>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</si>
  <si>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</si>
  <si>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</si>
  <si>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</si>
  <si>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</si>
  <si>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</si>
  <si>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</si>
  <si>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</si>
  <si>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</si>
  <si>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</si>
  <si>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</si>
  <si>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</si>
  <si>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</si>
  <si>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</si>
  <si>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</si>
  <si>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</si>
  <si>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</si>
  <si>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</si>
  <si>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</si>
  <si>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</si>
  <si>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</si>
  <si>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</si>
  <si>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</si>
  <si>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</si>
  <si>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</si>
  <si>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</si>
  <si>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</si>
  <si>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</si>
  <si>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</si>
  <si>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</si>
  <si>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</si>
  <si>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</si>
  <si>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</si>
  <si>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</si>
  <si>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</si>
  <si>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</si>
  <si>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</si>
  <si>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</si>
  <si>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</si>
  <si>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</si>
  <si>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</si>
  <si>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</si>
  <si>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</si>
  <si>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</si>
  <si>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</si>
  <si>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</si>
  <si>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</si>
  <si>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</si>
  <si>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</si>
  <si>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</si>
  <si>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</si>
  <si>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</si>
  <si>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</si>
  <si>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</si>
  <si>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</si>
  <si>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</si>
  <si>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</si>
  <si>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</si>
  <si>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</si>
  <si>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</si>
  <si>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</si>
  <si>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</si>
  <si>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</si>
  <si>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</si>
  <si>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</si>
  <si>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</si>
  <si>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</si>
  <si>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</si>
  <si>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</si>
  <si>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</si>
  <si>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</si>
  <si>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</si>
  <si>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</si>
  <si>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</si>
  <si>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</si>
  <si>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</si>
  <si>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</si>
  <si>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</si>
  <si>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</si>
  <si>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</si>
  <si>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</si>
  <si>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</si>
  <si>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</si>
  <si>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</si>
  <si>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</si>
  <si>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</si>
  <si>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</si>
  <si>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</si>
  <si>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</si>
  <si>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</si>
  <si>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</si>
  <si>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</si>
  <si>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</si>
  <si>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</si>
  <si>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</si>
  <si>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</si>
  <si>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</si>
  <si>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</si>
  <si>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</si>
  <si>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</si>
  <si>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</si>
  <si>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</si>
  <si>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</si>
  <si>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</si>
  <si>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</si>
  <si>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</si>
  <si>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</si>
  <si>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</si>
  <si>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</si>
  <si>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</si>
  <si>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</si>
  <si>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</si>
  <si>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</si>
  <si>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</si>
  <si>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</si>
  <si>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</si>
  <si>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</si>
  <si>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</si>
  <si>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</si>
  <si>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</si>
  <si>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</si>
  <si>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</si>
  <si>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</si>
  <si>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</si>
  <si>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</si>
  <si>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</si>
  <si>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</si>
  <si>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</si>
  <si>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</si>
  <si>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</si>
  <si>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</si>
  <si>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</si>
  <si>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</si>
  <si>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</si>
  <si>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</si>
  <si>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</si>
  <si>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</si>
  <si>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</si>
  <si>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</si>
  <si>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</si>
  <si>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</si>
  <si>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</si>
  <si>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</si>
  <si>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</si>
  <si>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</si>
  <si>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</si>
  <si>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</si>
  <si>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</si>
  <si>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</si>
  <si>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</si>
  <si>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</si>
  <si>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</si>
  <si>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</si>
  <si>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</si>
  <si>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</si>
  <si>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</si>
  <si>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</si>
  <si>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</si>
  <si>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</si>
  <si>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</si>
  <si>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</si>
  <si>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</si>
  <si>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</si>
  <si>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</si>
  <si>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</si>
  <si>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</si>
  <si>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</si>
  <si>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</si>
  <si>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</si>
  <si>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</si>
  <si>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</si>
  <si>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</si>
  <si>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</si>
  <si>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</si>
  <si>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</si>
  <si>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</si>
  <si>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</si>
  <si>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</si>
  <si>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</si>
  <si>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</si>
  <si>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</si>
  <si>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</si>
  <si>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</si>
  <si>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</si>
  <si>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</si>
  <si>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</si>
  <si>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</si>
  <si>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</si>
  <si>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</si>
  <si>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</si>
  <si>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</si>
  <si>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</si>
  <si>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</si>
  <si>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</si>
  <si>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</si>
  <si>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</si>
  <si>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</si>
  <si>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</si>
  <si>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</si>
  <si>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</si>
  <si>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</si>
  <si>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</si>
  <si>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</si>
  <si>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</si>
  <si>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</si>
  <si>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</si>
  <si>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</si>
  <si>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</si>
  <si>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</si>
  <si>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</si>
  <si>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</si>
  <si>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</si>
  <si>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</si>
  <si>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</si>
  <si>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</si>
  <si>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</si>
  <si>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</si>
  <si>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</si>
  <si>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</si>
  <si>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</si>
  <si>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</si>
  <si>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</si>
  <si>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</si>
  <si>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</si>
  <si>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</si>
  <si>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</si>
  <si>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</si>
  <si>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</si>
  <si>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</si>
  <si>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</si>
  <si>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</si>
  <si>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</si>
  <si>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</si>
  <si>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</si>
  <si>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</si>
  <si>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</si>
  <si>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</si>
  <si>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</si>
  <si>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</si>
  <si>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</si>
  <si>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</si>
  <si>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</si>
  <si>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</si>
  <si>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</si>
  <si>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</si>
  <si>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</si>
  <si>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</si>
  <si>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</si>
  <si>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</si>
  <si>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</si>
  <si>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</si>
  <si>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</si>
  <si>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</si>
  <si>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</si>
  <si>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</si>
  <si>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</si>
  <si>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</si>
  <si>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</si>
  <si>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</si>
  <si>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</si>
  <si>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</si>
  <si>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</si>
  <si>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</si>
  <si>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</si>
  <si>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</si>
  <si>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</si>
  <si>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</si>
  <si>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</si>
  <si>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</si>
  <si>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</si>
  <si>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</si>
  <si>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</si>
  <si>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</si>
  <si>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</si>
  <si>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</si>
  <si>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</si>
  <si>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</si>
  <si>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</si>
  <si>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</si>
  <si>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</si>
  <si>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</si>
  <si>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</si>
  <si>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</si>
  <si>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</si>
  <si>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</si>
  <si>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</si>
  <si>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</si>
  <si>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</si>
  <si>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</si>
  <si>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</si>
  <si>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</si>
  <si>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</si>
  <si>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</si>
  <si>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</si>
  <si>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</si>
  <si>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</si>
  <si>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</si>
  <si>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</si>
  <si>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</si>
  <si>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</si>
  <si>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</si>
  <si>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</si>
  <si>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</si>
  <si>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</si>
  <si>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</si>
  <si>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</si>
  <si>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</si>
  <si>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</si>
  <si>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</si>
  <si>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</si>
  <si>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</si>
  <si>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</si>
  <si>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</si>
  <si>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</si>
  <si>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</si>
  <si>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</si>
  <si>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</si>
  <si>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</si>
  <si>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</si>
  <si>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</si>
  <si>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</si>
  <si>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</si>
  <si>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</si>
  <si>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</si>
  <si>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</si>
  <si>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</si>
  <si>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</si>
  <si>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</si>
  <si>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</si>
  <si>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</si>
  <si>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</si>
  <si>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</si>
  <si>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</si>
  <si>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</si>
  <si>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</si>
  <si>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</si>
  <si>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</si>
  <si>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</si>
  <si>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</si>
  <si>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</si>
  <si>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</si>
  <si>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</si>
  <si>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</si>
  <si>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</si>
  <si>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</si>
  <si>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</si>
  <si>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</si>
  <si>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</si>
  <si>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</si>
  <si>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</si>
  <si>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</si>
  <si>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</si>
  <si>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</si>
  <si>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</si>
  <si>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</si>
  <si>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</si>
  <si>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</si>
  <si>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</si>
  <si>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</si>
  <si>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</si>
  <si>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</si>
  <si>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</si>
  <si>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</si>
  <si>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</si>
  <si>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</si>
  <si>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</si>
  <si>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</si>
  <si>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</si>
  <si>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</si>
  <si>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</si>
  <si>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</si>
  <si>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</si>
  <si>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</si>
  <si>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</si>
  <si>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</si>
  <si>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</si>
  <si>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</si>
  <si>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</si>
  <si>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</si>
  <si>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</si>
  <si>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</si>
  <si>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</si>
  <si>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</si>
  <si>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</si>
  <si>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</si>
  <si>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</si>
  <si>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</si>
  <si>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</si>
  <si>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</si>
  <si>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</si>
  <si>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</si>
  <si>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</si>
  <si>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</si>
  <si>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</si>
  <si>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</si>
  <si>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</si>
  <si>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</si>
  <si>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</si>
  <si>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</si>
  <si>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</si>
  <si>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</si>
  <si>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</si>
  <si>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</si>
  <si>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</si>
  <si>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</si>
  <si>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</si>
  <si>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</si>
  <si>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</si>
  <si>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</si>
  <si>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</si>
  <si>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</si>
  <si>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</si>
  <si>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</si>
  <si>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</si>
  <si>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</si>
  <si>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</si>
  <si>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</si>
  <si>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</si>
  <si>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</si>
  <si>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</si>
  <si>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</si>
  <si>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</si>
  <si>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</si>
  <si>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</si>
  <si>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</si>
  <si>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</si>
  <si>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</si>
  <si>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</si>
  <si>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</si>
  <si>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</si>
  <si>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</si>
  <si>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</si>
  <si>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</si>
  <si>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</si>
  <si>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</si>
  <si>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</si>
  <si>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</si>
  <si>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</si>
  <si>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</si>
  <si>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</si>
  <si>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</si>
  <si>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</si>
  <si>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</si>
  <si>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</si>
  <si>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</si>
  <si>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</si>
  <si>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</si>
  <si>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</si>
  <si>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</si>
  <si>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</si>
  <si>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</si>
  <si>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</si>
  <si>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</si>
  <si>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</si>
  <si>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</si>
  <si>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</si>
  <si>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</si>
  <si>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</si>
  <si>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</si>
  <si>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</si>
  <si>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</si>
  <si>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</si>
  <si>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</si>
  <si>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</si>
  <si>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</si>
  <si>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</si>
  <si>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</si>
  <si>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</si>
  <si>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</si>
  <si>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</si>
  <si>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</si>
  <si>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</si>
  <si>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</si>
  <si>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</si>
  <si>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</si>
  <si>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</si>
  <si>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</si>
  <si>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</si>
  <si>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</si>
  <si>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</si>
  <si>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</si>
  <si>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</si>
  <si>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</si>
  <si>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</si>
  <si>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</si>
  <si>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</si>
  <si>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</si>
  <si>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</si>
  <si>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</si>
  <si>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</si>
  <si>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</si>
  <si>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</si>
  <si>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</si>
  <si>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</si>
  <si>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</si>
  <si>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</si>
  <si>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</si>
  <si>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</si>
  <si>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</si>
  <si>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</si>
  <si>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</si>
  <si>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</si>
  <si>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</si>
  <si>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</si>
  <si>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</si>
  <si>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</si>
  <si>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</si>
  <si>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</si>
  <si>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</si>
  <si>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</si>
  <si>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</si>
  <si>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</si>
  <si>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</si>
  <si>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</si>
  <si>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</si>
  <si>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</si>
  <si>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</si>
  <si>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</si>
  <si>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</si>
  <si>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</si>
  <si>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</si>
  <si>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</si>
  <si>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</si>
  <si>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</si>
  <si>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</si>
  <si>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</si>
  <si>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</si>
  <si>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</si>
  <si>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</si>
  <si>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</si>
  <si>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</si>
  <si>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</si>
  <si>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</si>
  <si>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</si>
  <si>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</si>
  <si>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</si>
  <si>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</si>
  <si>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</si>
  <si>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</si>
  <si>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</si>
  <si>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</si>
  <si>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</si>
  <si>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</si>
  <si>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</si>
  <si>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</si>
  <si>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</si>
  <si>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</si>
  <si>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</si>
  <si>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</si>
  <si>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</si>
  <si>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</si>
  <si>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</si>
  <si>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</si>
  <si>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</si>
  <si>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</si>
  <si>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</si>
  <si>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</si>
  <si>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</si>
  <si>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</si>
  <si>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</si>
  <si>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</si>
  <si>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</si>
  <si>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</si>
  <si>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</si>
  <si>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</si>
  <si>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</si>
  <si>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</si>
  <si>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</si>
  <si>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</si>
  <si>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</si>
  <si>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</si>
  <si>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</si>
  <si>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</si>
  <si>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</si>
  <si>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</si>
  <si>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</si>
  <si>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</si>
  <si>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</si>
  <si>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</si>
  <si>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</si>
  <si>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</si>
  <si>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</si>
  <si>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</si>
  <si>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</si>
  <si>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</si>
  <si>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</si>
  <si>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</si>
  <si>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</si>
  <si>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</si>
  <si>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</si>
  <si>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</si>
  <si>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</si>
  <si>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</si>
  <si>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</si>
  <si>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</si>
  <si>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</si>
  <si>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</si>
  <si>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</si>
  <si>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</si>
  <si>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</si>
  <si>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</si>
  <si>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</si>
  <si>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</si>
  <si>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</si>
  <si>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</si>
  <si>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</si>
  <si>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</si>
  <si>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</si>
  <si>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</si>
  <si>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</si>
  <si>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</si>
  <si>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</si>
  <si>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</si>
  <si>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</si>
  <si>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</si>
  <si>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</si>
  <si>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</si>
  <si>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</si>
  <si>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</si>
  <si>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</si>
  <si>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</si>
  <si>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</si>
  <si>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</si>
  <si>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</si>
  <si>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</si>
  <si>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</si>
  <si>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</si>
  <si>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</si>
  <si>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</si>
  <si>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</si>
  <si>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</si>
  <si>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</si>
  <si>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</si>
  <si>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</si>
  <si>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</si>
  <si>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</si>
  <si>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</si>
  <si>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</si>
  <si>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</si>
  <si>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</si>
  <si>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</si>
  <si>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</si>
  <si>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</si>
  <si>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</si>
  <si>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</si>
  <si>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</si>
  <si>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</si>
  <si>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</si>
  <si>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</si>
  <si>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</si>
  <si>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</si>
  <si>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</si>
  <si>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</si>
  <si>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</si>
  <si>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</si>
  <si>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</si>
  <si>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</si>
  <si>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</si>
  <si>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</si>
  <si>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</si>
  <si>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</si>
  <si>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</si>
  <si>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</si>
  <si>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</si>
  <si>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</si>
  <si>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</si>
  <si>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</si>
  <si>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</si>
  <si>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</si>
  <si>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</si>
  <si>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</si>
  <si>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</si>
  <si>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</si>
  <si>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</si>
  <si>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</si>
  <si>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</si>
  <si>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</si>
  <si>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</si>
  <si>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</si>
  <si>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</si>
  <si>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</si>
  <si>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</si>
  <si>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</si>
  <si>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</si>
  <si>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</si>
  <si>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</si>
  <si>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</si>
  <si>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</si>
  <si>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</si>
  <si>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</si>
  <si>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</si>
  <si>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</si>
  <si>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</si>
  <si>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</si>
  <si>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</si>
  <si>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</si>
  <si>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</si>
  <si>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</si>
  <si>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</si>
  <si>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</si>
  <si>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</si>
  <si>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</si>
  <si>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</si>
  <si>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</si>
  <si>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</si>
  <si>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</si>
  <si>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</si>
  <si>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</si>
  <si>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</si>
  <si>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</si>
  <si>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</si>
  <si>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</si>
  <si>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</si>
  <si>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</si>
  <si>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</si>
  <si>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</si>
  <si>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</si>
  <si>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</si>
  <si>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</si>
  <si>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</si>
  <si>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</si>
  <si>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</si>
  <si>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</si>
  <si>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</si>
  <si>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</si>
  <si>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</si>
  <si>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</si>
  <si>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</si>
  <si>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</si>
  <si>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</si>
  <si>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</si>
  <si>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</si>
  <si>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</si>
  <si>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</si>
  <si>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</si>
  <si>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</si>
  <si>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</si>
  <si>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</si>
  <si>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</si>
  <si>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</si>
  <si>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</si>
  <si>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</si>
  <si>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</si>
  <si>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</si>
  <si>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</si>
  <si>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</si>
  <si>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</si>
  <si>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</si>
  <si>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</si>
  <si>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</si>
  <si>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</si>
  <si>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</si>
  <si>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</si>
  <si>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</si>
  <si>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</si>
  <si>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</si>
  <si>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</si>
  <si>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</si>
  <si>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</si>
  <si>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</si>
  <si>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</si>
  <si>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</si>
  <si>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</si>
  <si>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</si>
  <si>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</si>
  <si>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</si>
  <si>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</si>
  <si>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</si>
  <si>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</si>
  <si>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</si>
  <si>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</si>
  <si>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</si>
  <si>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</si>
  <si>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</si>
  <si>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</si>
  <si>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</si>
  <si>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</si>
  <si>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</si>
  <si>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</si>
  <si>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</si>
  <si>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</si>
  <si>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</si>
  <si>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</si>
  <si>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</si>
  <si>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</si>
  <si>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</si>
  <si>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</si>
  <si>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</si>
  <si>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</si>
  <si>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</si>
  <si>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</si>
  <si>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</si>
  <si>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</si>
  <si>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</si>
  <si>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</si>
  <si>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</si>
  <si>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</si>
  <si>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</si>
  <si>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</si>
  <si>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</si>
  <si>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</si>
  <si>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</si>
  <si>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</si>
  <si>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</si>
  <si>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</si>
  <si>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</si>
  <si>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</si>
  <si>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</si>
  <si>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</si>
  <si>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</si>
  <si>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</si>
  <si>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</si>
  <si>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</si>
  <si>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</si>
  <si>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</si>
  <si>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</si>
  <si>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</si>
  <si>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</si>
  <si>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</si>
  <si>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</si>
  <si>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</si>
  <si>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</si>
  <si>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</si>
  <si>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</si>
  <si>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</si>
  <si>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</si>
  <si>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</si>
  <si>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</si>
  <si>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</si>
  <si>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</si>
  <si>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</si>
  <si>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</si>
  <si>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</si>
  <si>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</si>
  <si>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</si>
  <si>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</si>
  <si>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</si>
  <si>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</si>
  <si>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</si>
  <si>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</si>
  <si>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</si>
  <si>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</si>
  <si>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</si>
  <si>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</si>
  <si>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</si>
  <si>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</si>
  <si>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</si>
  <si>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</si>
  <si>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</si>
  <si>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</si>
  <si>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</si>
  <si>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</si>
  <si>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</si>
  <si>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</si>
  <si>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</si>
  <si>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</si>
  <si>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</si>
  <si>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</si>
  <si>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</si>
  <si>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</si>
  <si>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</si>
  <si>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</si>
  <si>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</si>
  <si>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</si>
  <si>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</si>
  <si>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</si>
  <si>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</si>
  <si>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</si>
  <si>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</si>
  <si>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</si>
  <si>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</si>
  <si>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</si>
  <si>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</si>
  <si>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</si>
  <si>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</si>
  <si>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</si>
  <si>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</si>
  <si>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</si>
  <si>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</si>
  <si>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</si>
  <si>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</si>
  <si>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</si>
  <si>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</si>
  <si>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</si>
  <si>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</si>
  <si>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</si>
  <si>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</si>
  <si>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</si>
  <si>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</si>
  <si>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</si>
  <si>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</si>
  <si>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</si>
  <si>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</si>
  <si>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</si>
  <si>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</si>
  <si>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</si>
  <si>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</si>
  <si>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</si>
  <si>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</si>
  <si>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</si>
  <si>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</si>
  <si>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</si>
  <si>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</si>
  <si>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</si>
  <si>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</si>
  <si>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</si>
  <si>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</si>
  <si>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</si>
  <si>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</si>
  <si>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</si>
  <si>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</si>
  <si>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</si>
  <si>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</si>
  <si>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</si>
  <si>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</si>
  <si>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</si>
  <si>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</si>
  <si>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</si>
  <si>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</si>
  <si>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</si>
  <si>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</si>
  <si>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</si>
  <si>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</si>
  <si>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</si>
  <si>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</si>
  <si>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</si>
  <si>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</si>
  <si>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</si>
  <si>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</si>
  <si>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</si>
  <si>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</si>
  <si>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</si>
  <si>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</si>
  <si>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</si>
  <si>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</si>
  <si>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</si>
  <si>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</si>
  <si>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</si>
  <si>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</si>
  <si>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</si>
  <si>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</si>
  <si>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</si>
  <si>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</si>
  <si>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</si>
  <si>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</si>
  <si>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</si>
  <si>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</si>
  <si>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</si>
  <si>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</si>
  <si>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</si>
  <si>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</si>
  <si>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</si>
  <si>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</si>
  <si>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</si>
  <si>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</si>
  <si>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</si>
  <si>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</si>
  <si>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</si>
  <si>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</si>
  <si>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</si>
  <si>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</si>
  <si>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</si>
  <si>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</si>
  <si>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</si>
  <si>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</si>
  <si>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</si>
  <si>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</si>
  <si>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</si>
  <si>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</si>
  <si>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</si>
  <si>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</si>
  <si>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</si>
  <si>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</si>
  <si>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</si>
  <si>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</si>
  <si>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</si>
  <si>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</si>
  <si>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</si>
  <si>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</si>
  <si>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</si>
  <si>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</si>
  <si>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</si>
  <si>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</si>
  <si>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</si>
  <si>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</si>
  <si>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</si>
  <si>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</si>
  <si>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</si>
  <si>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</si>
  <si>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</si>
  <si>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</si>
  <si>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</si>
  <si>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</si>
  <si>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</si>
  <si>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</si>
  <si>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</si>
  <si>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</si>
  <si>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</si>
  <si>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</si>
  <si>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</si>
  <si>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</si>
  <si>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</si>
  <si>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</si>
  <si>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</si>
  <si>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</si>
  <si>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</si>
  <si>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</si>
  <si>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</si>
  <si>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</si>
  <si>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</si>
  <si>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</si>
  <si>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</si>
  <si>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</si>
  <si>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</si>
  <si>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</si>
  <si>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</si>
  <si>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</si>
  <si>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</si>
  <si>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</si>
  <si>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</si>
  <si>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</si>
  <si>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</si>
  <si>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</si>
  <si>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</si>
  <si>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</si>
  <si>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</si>
  <si>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</si>
  <si>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</si>
  <si>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</si>
  <si>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</si>
  <si>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</si>
  <si>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</si>
  <si>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</si>
  <si>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</si>
  <si>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</si>
  <si>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</si>
  <si>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</si>
  <si>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</si>
  <si>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</si>
  <si>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</si>
  <si>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</si>
  <si>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</si>
  <si>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</si>
  <si>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</si>
  <si>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</si>
  <si>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</si>
  <si>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</si>
  <si>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</si>
  <si>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</si>
  <si>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</si>
  <si>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</si>
  <si>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</si>
  <si>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</si>
  <si>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</si>
  <si>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</si>
  <si>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</si>
  <si>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</si>
  <si>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</si>
  <si>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</si>
  <si>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</si>
  <si>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</si>
  <si>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</si>
  <si>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</si>
  <si>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</si>
  <si>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</si>
  <si>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</si>
  <si>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</si>
  <si>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</si>
  <si>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</si>
  <si>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</si>
  <si>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</si>
  <si>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</si>
  <si>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</si>
  <si>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</si>
  <si>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</si>
  <si>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</si>
  <si>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</si>
  <si>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</si>
  <si>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</si>
  <si>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</si>
  <si>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</si>
  <si>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</si>
  <si>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</si>
  <si>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</si>
  <si>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</si>
  <si>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</si>
  <si>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</si>
  <si>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</si>
  <si>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</si>
  <si>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</si>
  <si>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</si>
  <si>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</si>
  <si>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</si>
  <si>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</si>
  <si>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</si>
  <si>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</si>
  <si>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</si>
  <si>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</si>
  <si>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</si>
  <si>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</si>
  <si>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</si>
  <si>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</si>
  <si>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</si>
  <si>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</si>
  <si>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</si>
  <si>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</si>
  <si>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</si>
  <si>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</si>
  <si>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</si>
  <si>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</si>
  <si>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</si>
  <si>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</si>
  <si>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</si>
  <si>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</si>
  <si>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</si>
  <si>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</si>
  <si>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</si>
  <si>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</si>
  <si>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</si>
  <si>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</si>
  <si>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</si>
  <si>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</si>
  <si>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</si>
  <si>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</si>
  <si>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</si>
  <si>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</si>
  <si>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</si>
  <si>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</si>
  <si>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</si>
  <si>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</si>
  <si>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</si>
  <si>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</si>
  <si>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</si>
  <si>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</si>
  <si>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</si>
  <si>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</si>
  <si>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</si>
  <si>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</si>
  <si>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</si>
  <si>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</si>
  <si>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</si>
  <si>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</si>
  <si>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</si>
  <si>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</si>
  <si>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</si>
  <si>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</si>
  <si>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</si>
  <si>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</si>
  <si>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</si>
  <si>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</si>
  <si>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</si>
  <si>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</si>
  <si>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</si>
  <si>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</si>
  <si>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</si>
  <si>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</si>
  <si>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</si>
  <si>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</si>
  <si>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</si>
  <si>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</si>
  <si>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</si>
  <si>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</si>
  <si>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</si>
  <si>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</si>
  <si>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</si>
  <si>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</si>
  <si>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</si>
  <si>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</si>
  <si>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</si>
  <si>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</si>
  <si>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</si>
  <si>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</si>
  <si>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</si>
  <si>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</si>
  <si>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</si>
  <si>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</si>
  <si>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</si>
  <si>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</si>
  <si>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</si>
  <si>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</si>
  <si>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</si>
  <si>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</si>
  <si>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</si>
  <si>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</si>
  <si>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</si>
  <si>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</si>
  <si>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</si>
  <si>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</si>
  <si>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</si>
  <si>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</si>
  <si>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</si>
  <si>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</si>
  <si>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</si>
  <si>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</si>
  <si>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</si>
  <si>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</si>
  <si>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</si>
  <si>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</si>
  <si>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</si>
  <si>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</si>
  <si>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</si>
  <si>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</si>
  <si>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</si>
  <si>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</si>
  <si>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</si>
  <si>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</si>
  <si>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</si>
  <si>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</si>
  <si>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</si>
  <si>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</si>
  <si>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</si>
  <si>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</si>
  <si>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</si>
  <si>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</si>
  <si>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</si>
  <si>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</si>
  <si>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</si>
  <si>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</si>
  <si>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</si>
  <si>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</si>
  <si>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</si>
  <si>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</si>
  <si>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</si>
  <si>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</si>
  <si>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</si>
  <si>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</si>
  <si>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</si>
  <si>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</si>
  <si>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</si>
  <si>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</si>
  <si>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</si>
  <si>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</si>
  <si>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</si>
  <si>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</si>
  <si>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</si>
  <si>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</si>
  <si>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</si>
  <si>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</si>
  <si>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</si>
  <si>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</si>
  <si>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</si>
  <si>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</si>
  <si>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</si>
  <si>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</si>
  <si>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</si>
  <si>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</si>
  <si>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</si>
  <si>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</si>
  <si>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</si>
  <si>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</si>
  <si>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</si>
  <si>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</si>
  <si>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</si>
  <si>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</si>
  <si>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</si>
  <si>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</si>
  <si>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</si>
  <si>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</si>
  <si>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</si>
  <si>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</si>
  <si>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</si>
  <si>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</si>
  <si>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</si>
  <si>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</si>
  <si>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</si>
  <si>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</si>
  <si>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</si>
  <si>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</si>
  <si>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</si>
  <si>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</si>
  <si>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</si>
  <si>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</si>
  <si>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</si>
  <si>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</si>
  <si>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</si>
  <si>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</si>
  <si>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</si>
  <si>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</si>
  <si>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</si>
  <si>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</si>
  <si>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</si>
  <si>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</si>
  <si>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</si>
  <si>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</si>
  <si>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</si>
  <si>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</si>
  <si>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</si>
  <si>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</si>
  <si>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</si>
  <si>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</si>
  <si>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</si>
  <si>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</si>
  <si>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</si>
  <si>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</si>
  <si>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</si>
  <si>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</si>
  <si>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</si>
  <si>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</si>
  <si>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</si>
  <si>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</si>
  <si>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</si>
  <si>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</si>
  <si>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</si>
  <si>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</si>
  <si>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</si>
  <si>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</si>
  <si>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</si>
  <si>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</si>
  <si>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</si>
  <si>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</si>
  <si>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</si>
  <si>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</si>
  <si>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</si>
  <si>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</si>
  <si>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</si>
  <si>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</si>
  <si>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</si>
  <si>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</si>
  <si>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</si>
  <si>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</si>
  <si>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</si>
  <si>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</si>
  <si>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</si>
  <si>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</si>
  <si>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</si>
  <si>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</si>
  <si>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</si>
  <si>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</si>
  <si>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</si>
  <si>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</si>
  <si>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</si>
  <si>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</si>
  <si>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</si>
  <si>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</si>
  <si>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</si>
  <si>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</si>
  <si>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</si>
  <si>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</si>
  <si>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</si>
  <si>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</si>
  <si>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</si>
  <si>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</si>
  <si>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</si>
  <si>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</si>
  <si>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</si>
  <si>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</si>
  <si>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</si>
  <si>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</si>
  <si>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</si>
  <si>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</si>
  <si>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</si>
  <si>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</si>
  <si>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</si>
  <si>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</si>
  <si>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</si>
  <si>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</si>
  <si>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</si>
  <si>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</si>
  <si>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</si>
  <si>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</si>
  <si>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</si>
  <si>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</si>
  <si>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</si>
  <si>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</si>
  <si>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</si>
  <si>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</si>
  <si>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</si>
  <si>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</si>
  <si>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</si>
  <si>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</si>
  <si>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</si>
  <si>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</si>
  <si>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</si>
  <si>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</si>
  <si>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</si>
  <si>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</si>
  <si>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</si>
  <si>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</si>
  <si>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</si>
  <si>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</si>
  <si>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</si>
  <si>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</si>
  <si>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</si>
  <si>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</si>
  <si>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</si>
  <si>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</si>
  <si>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</si>
  <si>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</si>
  <si>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</si>
  <si>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</si>
  <si>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</si>
  <si>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</si>
  <si>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</si>
  <si>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</si>
  <si>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</si>
  <si>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</si>
  <si>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</si>
  <si>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</si>
  <si>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</si>
  <si>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</si>
  <si>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</si>
  <si>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</si>
  <si>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</si>
  <si>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</si>
  <si>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</si>
  <si>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</si>
  <si>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</si>
  <si>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</si>
  <si>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</si>
  <si>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</si>
  <si>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</si>
  <si>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</si>
  <si>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</si>
  <si>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</si>
  <si>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</si>
  <si>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</si>
  <si>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</si>
  <si>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</si>
  <si>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</si>
  <si>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</si>
  <si>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</si>
  <si>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</si>
  <si>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</si>
  <si>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</si>
  <si>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</si>
  <si>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</si>
  <si>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</si>
  <si>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</si>
  <si>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</si>
  <si>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</si>
  <si>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</si>
  <si>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</si>
  <si>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</si>
  <si>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</si>
  <si>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</si>
  <si>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</si>
  <si>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</si>
  <si>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</si>
  <si>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</si>
  <si>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</si>
  <si>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</si>
  <si>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</si>
  <si>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</si>
  <si>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</si>
  <si>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</si>
  <si>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</si>
  <si>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</si>
  <si>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</si>
  <si>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</si>
  <si>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</si>
  <si>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</si>
  <si>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</si>
  <si>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</si>
  <si>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</si>
  <si>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</si>
  <si>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</si>
  <si>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</si>
  <si>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</si>
  <si>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</si>
  <si>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</si>
  <si>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</si>
  <si>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</si>
  <si>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</si>
  <si>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</si>
  <si>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</si>
  <si>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</si>
  <si>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</si>
  <si>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</si>
  <si>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</si>
  <si>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</si>
  <si>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</si>
  <si>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</si>
  <si>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</si>
  <si>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</si>
  <si>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</si>
  <si>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</si>
  <si>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</si>
  <si>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</si>
  <si>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</si>
  <si>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</si>
  <si>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</si>
  <si>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</si>
  <si>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</si>
  <si>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</si>
  <si>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</si>
  <si>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</si>
  <si>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</si>
  <si>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</si>
  <si>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</si>
  <si>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</si>
  <si>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</si>
  <si>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</si>
  <si>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</si>
  <si>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</si>
  <si>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</si>
  <si>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</si>
  <si>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</si>
  <si>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</si>
  <si>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</si>
  <si>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</si>
  <si>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</si>
  <si>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</si>
  <si>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</si>
  <si>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</si>
  <si>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</si>
  <si>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</si>
  <si>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</si>
  <si>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</si>
  <si>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</si>
  <si>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</si>
  <si>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</si>
  <si>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</si>
  <si>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</si>
  <si>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</si>
  <si>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</si>
  <si>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</si>
  <si>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</si>
  <si>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</si>
  <si>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</si>
  <si>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</si>
  <si>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</si>
  <si>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</si>
  <si>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</si>
  <si>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</si>
  <si>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</si>
  <si>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</si>
  <si>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</si>
  <si>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</si>
  <si>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</si>
  <si>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</si>
  <si>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</si>
  <si>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</si>
  <si>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</si>
  <si>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</si>
  <si>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</si>
  <si>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</si>
  <si>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</si>
  <si>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</si>
  <si>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</si>
  <si>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</si>
  <si>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</si>
  <si>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</si>
  <si>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</si>
  <si>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</si>
  <si>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</si>
  <si>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</si>
  <si>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</si>
  <si>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</si>
  <si>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</si>
  <si>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</si>
  <si>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</si>
  <si>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</si>
  <si>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</si>
  <si>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</si>
  <si>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</si>
  <si>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</si>
  <si>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</si>
  <si>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</si>
  <si>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</si>
  <si>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</si>
  <si>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</si>
  <si>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</si>
  <si>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</si>
  <si>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</si>
  <si>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</si>
  <si>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</si>
  <si>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</si>
  <si>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</si>
  <si>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</si>
  <si>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</si>
  <si>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</si>
  <si>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</si>
  <si>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</si>
  <si>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</si>
  <si>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</si>
  <si>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</si>
  <si>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</si>
  <si>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</si>
  <si>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</si>
  <si>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</si>
  <si>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</si>
  <si>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</si>
  <si>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</si>
  <si>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</si>
  <si>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</si>
  <si>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</si>
  <si>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</si>
  <si>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</si>
  <si>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</si>
  <si>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</si>
  <si>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</si>
  <si>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</si>
  <si>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</si>
  <si>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</si>
  <si>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</si>
  <si>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</si>
  <si>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</si>
  <si>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</si>
  <si>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</si>
  <si>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</si>
  <si>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</si>
  <si>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</si>
  <si>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</si>
  <si>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</si>
  <si>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</si>
  <si>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</si>
  <si>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</si>
  <si>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</si>
  <si>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</si>
  <si>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</si>
  <si>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</si>
  <si>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</si>
  <si>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</si>
  <si>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</si>
  <si>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</si>
  <si>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</si>
  <si>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</si>
  <si>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</si>
  <si>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</si>
  <si>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</si>
  <si>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</si>
  <si>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</si>
  <si>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</si>
  <si>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</si>
  <si>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</si>
  <si>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</si>
  <si>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</si>
  <si>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</si>
  <si>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</si>
  <si>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</si>
  <si>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</si>
  <si>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</si>
  <si>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</si>
  <si>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</si>
  <si>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</si>
  <si>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</si>
  <si>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</si>
  <si>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</si>
  <si>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</si>
  <si>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</si>
  <si>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</si>
  <si>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</si>
  <si>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</si>
  <si>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</si>
  <si>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</si>
  <si>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</si>
  <si>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</si>
  <si>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</si>
  <si>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</si>
  <si>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</si>
  <si>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</si>
  <si>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</si>
  <si>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</si>
  <si>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</si>
  <si>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</si>
  <si>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</si>
  <si>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</si>
  <si>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</si>
  <si>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</si>
  <si>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</si>
  <si>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</si>
  <si>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</si>
  <si>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</si>
  <si>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</si>
  <si>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</si>
  <si>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</si>
  <si>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</si>
  <si>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</si>
  <si>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</si>
  <si>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</si>
  <si>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</si>
  <si>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</si>
  <si>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</si>
  <si>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</si>
  <si>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</si>
  <si>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</si>
  <si>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</si>
  <si>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</si>
  <si>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</si>
  <si>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</si>
  <si>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</si>
  <si>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</si>
  <si>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</si>
  <si>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</si>
  <si>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</si>
  <si>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</si>
  <si>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</si>
  <si>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</si>
  <si>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</si>
  <si>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</si>
  <si>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</si>
  <si>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</si>
  <si>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</si>
  <si>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</si>
  <si>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</si>
  <si>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</si>
  <si>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</si>
  <si>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</si>
  <si>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</si>
  <si>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</si>
  <si>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</si>
  <si>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</si>
  <si>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</si>
  <si>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</si>
  <si>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</si>
  <si>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</si>
  <si>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</si>
  <si>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</si>
  <si>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</si>
  <si>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</si>
  <si>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</si>
  <si>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</si>
  <si>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</si>
  <si>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</si>
  <si>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</si>
  <si>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</si>
  <si>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</si>
  <si>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</si>
  <si>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</si>
  <si>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</si>
  <si>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</si>
  <si>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</si>
  <si>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</si>
  <si>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</si>
  <si>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</si>
  <si>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</si>
  <si>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</si>
  <si>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</si>
  <si>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</si>
  <si>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</si>
  <si>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</si>
  <si>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</si>
  <si>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</si>
  <si>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</si>
  <si>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</si>
  <si>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</si>
  <si>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</si>
  <si>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</si>
  <si>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</si>
  <si>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</si>
  <si>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</si>
  <si>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</si>
  <si>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</si>
  <si>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</si>
  <si>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</si>
  <si>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</si>
  <si>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</si>
  <si>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</si>
  <si>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</si>
  <si>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</si>
  <si>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</si>
  <si>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</si>
  <si>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</si>
  <si>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</si>
  <si>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</si>
  <si>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</si>
  <si>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</si>
  <si>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</si>
  <si>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</si>
  <si>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</si>
  <si>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</si>
  <si>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</si>
  <si>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</si>
  <si>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</si>
  <si>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</si>
  <si>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</si>
  <si>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</si>
  <si>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</si>
  <si>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</si>
  <si>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</si>
  <si>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</si>
  <si>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</si>
  <si>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</si>
  <si>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</si>
  <si>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</si>
  <si>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</si>
  <si>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</si>
  <si>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</si>
  <si>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</si>
  <si>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</si>
  <si>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</si>
  <si>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</si>
  <si>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</si>
  <si>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</si>
  <si>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</si>
  <si>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</si>
  <si>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</si>
  <si>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</si>
  <si>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</si>
  <si>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</si>
  <si>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</si>
  <si>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</si>
  <si>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</si>
  <si>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</si>
  <si>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</si>
  <si>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</si>
  <si>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</si>
  <si>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</si>
  <si>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</si>
  <si>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</si>
  <si>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</si>
  <si>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</si>
  <si>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</si>
  <si>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</si>
  <si>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</si>
  <si>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</si>
  <si>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</si>
  <si>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</si>
  <si>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</si>
  <si>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</si>
  <si>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</si>
  <si>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</si>
  <si>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</si>
  <si>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</si>
  <si>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</si>
  <si>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</si>
  <si>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</si>
  <si>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</si>
  <si>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</si>
  <si>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</si>
  <si>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</si>
  <si>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</si>
  <si>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</si>
  <si>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</si>
  <si>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</si>
  <si>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</si>
  <si>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</si>
  <si>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</si>
  <si>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</si>
  <si>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</si>
  <si>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</si>
  <si>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</si>
  <si>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</si>
  <si>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</si>
  <si>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</si>
  <si>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</si>
  <si>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</si>
  <si>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</si>
  <si>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</si>
  <si>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</si>
  <si>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</si>
  <si>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</si>
  <si>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</si>
  <si>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</si>
  <si>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</si>
  <si>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</si>
  <si>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</si>
  <si>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</si>
  <si>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</si>
  <si>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</si>
  <si>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</si>
  <si>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</si>
  <si>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</si>
  <si>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</si>
  <si>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</si>
  <si>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</si>
  <si>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</si>
  <si>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</si>
  <si>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</si>
  <si>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</si>
  <si>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</si>
  <si>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</si>
  <si>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</si>
  <si>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</si>
  <si>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</si>
  <si>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</si>
  <si>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</si>
  <si>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</si>
  <si>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</si>
  <si>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</si>
  <si>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</si>
  <si>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</si>
  <si>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</si>
  <si>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</si>
  <si>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</si>
  <si>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</si>
  <si>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</si>
  <si>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</si>
  <si>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</si>
  <si>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</si>
  <si>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</si>
  <si>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</si>
  <si>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</si>
  <si>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</si>
  <si>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</si>
  <si>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</si>
  <si>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</si>
  <si>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</si>
  <si>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</si>
  <si>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</si>
  <si>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</si>
  <si>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</si>
  <si>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</si>
  <si>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</si>
  <si>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</si>
  <si>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</si>
  <si>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</si>
  <si>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</si>
  <si>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</si>
  <si>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</si>
  <si>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</si>
  <si>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</si>
  <si>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</si>
  <si>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</si>
  <si>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</si>
  <si>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</si>
  <si>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</si>
  <si>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</si>
  <si>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</si>
  <si>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</si>
  <si>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</si>
  <si>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</si>
  <si>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</si>
  <si>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</si>
  <si>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</si>
  <si>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</si>
  <si>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</si>
  <si>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</si>
  <si>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</si>
  <si>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</si>
  <si>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</si>
  <si>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</si>
  <si>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</si>
  <si>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</si>
  <si>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</si>
  <si>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</si>
  <si>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</si>
  <si>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</si>
  <si>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</si>
  <si>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</si>
  <si>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</si>
  <si>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</si>
  <si>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</si>
  <si>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</si>
  <si>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</si>
  <si>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</si>
  <si>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</si>
  <si>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</si>
  <si>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</si>
  <si>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</si>
  <si>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</si>
  <si>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</si>
  <si>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</si>
  <si>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</si>
  <si>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</si>
  <si>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</si>
  <si>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</si>
  <si>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</si>
  <si>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</si>
  <si>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</si>
  <si>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</si>
  <si>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</si>
  <si>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</si>
  <si>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</si>
  <si>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</si>
  <si>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</si>
  <si>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</si>
  <si>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</si>
  <si>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</si>
  <si>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</si>
  <si>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</si>
  <si>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</si>
  <si>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</si>
  <si>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</si>
  <si>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</si>
  <si>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</si>
  <si>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</si>
  <si>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</si>
  <si>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</si>
  <si>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</si>
  <si>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</si>
  <si>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</si>
  <si>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</si>
  <si>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</si>
  <si>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</si>
  <si>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</si>
  <si>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</si>
  <si>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</si>
  <si>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</si>
  <si>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</si>
  <si>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</si>
  <si>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</si>
  <si>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</si>
  <si>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</si>
  <si>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</si>
  <si>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</si>
  <si>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</si>
  <si>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</si>
  <si>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</si>
  <si>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</si>
  <si>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</si>
  <si>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</si>
  <si>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</si>
  <si>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</si>
  <si>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</si>
  <si>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</si>
  <si>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</si>
  <si>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</si>
  <si>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</si>
  <si>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</si>
  <si>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</si>
  <si>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</si>
  <si>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</si>
  <si>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</si>
  <si>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</si>
  <si>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</si>
  <si>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</si>
  <si>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</si>
  <si>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</si>
  <si>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</si>
  <si>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</si>
  <si>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</si>
  <si>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</si>
  <si>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</si>
  <si>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</si>
  <si>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</si>
  <si>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</si>
  <si>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</si>
  <si>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</si>
  <si>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</si>
  <si>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</si>
  <si>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</si>
  <si>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</si>
  <si>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</si>
  <si>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</si>
  <si>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</si>
  <si>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</si>
  <si>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</si>
  <si>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</si>
  <si>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</si>
  <si>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</si>
  <si>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</si>
  <si>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</si>
  <si>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</si>
  <si>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</si>
  <si>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</si>
  <si>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</si>
  <si>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</si>
  <si>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</si>
  <si>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</si>
  <si>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</si>
  <si>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</si>
  <si>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</si>
  <si>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</si>
  <si>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</si>
  <si>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</si>
  <si>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</si>
  <si>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</si>
  <si>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</si>
  <si>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</si>
  <si>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</si>
  <si>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</si>
  <si>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</si>
  <si>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</si>
  <si>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</si>
  <si>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</si>
  <si>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</si>
  <si>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</si>
  <si>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</si>
  <si>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</si>
  <si>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</si>
  <si>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</si>
  <si>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</si>
  <si>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</si>
  <si>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</si>
  <si>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</si>
  <si>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</si>
  <si>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</si>
  <si>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</si>
  <si>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</si>
  <si>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</si>
  <si>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</si>
  <si>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</si>
  <si>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</si>
  <si>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</si>
  <si>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</si>
  <si>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</si>
  <si>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</si>
  <si>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</si>
  <si>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</si>
  <si>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</si>
  <si>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</si>
  <si>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</si>
  <si>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</si>
  <si>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</si>
  <si>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</si>
  <si>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</si>
  <si>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</si>
  <si>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</si>
  <si>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</si>
  <si>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</si>
  <si>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</si>
  <si>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</si>
  <si>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</si>
  <si>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</si>
  <si>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</si>
  <si>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</si>
  <si>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</si>
  <si>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</si>
  <si>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</si>
  <si>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</si>
  <si>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</si>
  <si>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</si>
  <si>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</si>
  <si>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</si>
  <si>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</si>
  <si>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</si>
  <si>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</si>
  <si>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</si>
  <si>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</si>
  <si>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</si>
  <si>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</si>
  <si>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</si>
  <si>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</si>
  <si>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</si>
  <si>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</si>
  <si>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</si>
  <si>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</si>
  <si>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</si>
  <si>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</si>
  <si>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</si>
  <si>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</si>
  <si>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</si>
  <si>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</si>
  <si>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</si>
  <si>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</si>
  <si>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</si>
  <si>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</si>
  <si>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</si>
  <si>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</si>
  <si>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</si>
  <si>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</si>
  <si>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</si>
  <si>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</si>
  <si>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</si>
  <si>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</si>
  <si>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</si>
  <si>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</si>
  <si>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</si>
  <si>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</si>
  <si>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</si>
  <si>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</si>
  <si>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</si>
  <si>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</si>
  <si>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</si>
  <si>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</si>
  <si>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</si>
  <si>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</si>
  <si>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</si>
  <si>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</si>
  <si>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</si>
  <si>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</si>
  <si>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</si>
  <si>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</si>
  <si>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</si>
  <si>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</si>
  <si>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</si>
  <si>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</si>
  <si>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</si>
  <si>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</si>
  <si>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</si>
  <si>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</si>
  <si>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</si>
  <si>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</si>
  <si>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</si>
  <si>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</si>
  <si>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</si>
  <si>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</si>
  <si>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</si>
  <si>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</si>
  <si>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</si>
  <si>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</si>
  <si>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</si>
  <si>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</si>
  <si>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</si>
  <si>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</si>
  <si>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</si>
  <si>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</si>
  <si>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</si>
  <si>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</si>
  <si>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</si>
  <si>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</si>
  <si>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</si>
  <si>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</si>
  <si>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</si>
  <si>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</si>
  <si>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</si>
  <si>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</si>
  <si>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</si>
  <si>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</si>
  <si>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</si>
  <si>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</si>
  <si>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</si>
  <si>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</si>
  <si>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</si>
  <si>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</si>
  <si>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</si>
  <si>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</si>
  <si>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</si>
  <si>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</si>
  <si>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</si>
  <si>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</si>
  <si>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</si>
  <si>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</si>
  <si>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</si>
  <si>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</si>
  <si>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</si>
  <si>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</si>
  <si>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</si>
  <si>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</si>
  <si>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</si>
  <si>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</si>
  <si>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</si>
  <si>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</si>
  <si>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</si>
  <si>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</si>
  <si>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</si>
  <si>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</si>
  <si>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</si>
  <si>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</si>
  <si>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</si>
  <si>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</si>
  <si>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</si>
  <si>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</si>
  <si>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</si>
  <si>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</si>
  <si>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</si>
  <si>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</si>
  <si>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</si>
  <si>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</si>
  <si>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</si>
  <si>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</si>
  <si>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</si>
  <si>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</si>
  <si>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</si>
  <si>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</si>
  <si>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</si>
  <si>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</si>
  <si>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</si>
  <si>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</si>
  <si>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</si>
  <si>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</si>
  <si>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</si>
  <si>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</si>
  <si>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</si>
  <si>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</si>
  <si>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</si>
  <si>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</si>
  <si>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</si>
  <si>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</si>
  <si>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</si>
  <si>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</si>
  <si>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</si>
  <si>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</si>
  <si>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</si>
  <si>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</si>
  <si>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</si>
  <si>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</si>
  <si>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</si>
  <si>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</si>
  <si>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</si>
  <si>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</si>
  <si>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</si>
  <si>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</si>
  <si>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</si>
  <si>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</si>
  <si>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</si>
  <si>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</si>
  <si>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</si>
  <si>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</si>
  <si>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</si>
  <si>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</si>
  <si>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</si>
  <si>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</si>
  <si>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</si>
  <si>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</si>
  <si>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</si>
  <si>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</si>
  <si>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</si>
  <si>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</si>
  <si>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</si>
  <si>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</si>
  <si>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</si>
  <si>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</si>
  <si>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</si>
  <si>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</si>
  <si>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</si>
  <si>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</si>
  <si>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</si>
  <si>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</si>
  <si>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</si>
  <si>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</si>
  <si>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</si>
  <si>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</si>
  <si>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</si>
  <si>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</si>
  <si>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</si>
  <si>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</si>
  <si>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</si>
  <si>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</si>
  <si>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</si>
  <si>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</si>
  <si>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</si>
  <si>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</si>
  <si>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</si>
  <si>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</si>
  <si>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</si>
  <si>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</si>
  <si>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</si>
  <si>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</si>
  <si>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</si>
  <si>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</si>
  <si>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</si>
  <si>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</si>
  <si>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</si>
  <si>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</si>
  <si>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</si>
  <si>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</si>
  <si>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</si>
  <si>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</si>
  <si>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</si>
  <si>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</si>
  <si>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</si>
  <si>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</si>
  <si>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</si>
  <si>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</si>
  <si>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</si>
  <si>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</si>
  <si>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</si>
  <si>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</si>
  <si>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</si>
  <si>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</si>
  <si>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</si>
  <si>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</si>
  <si>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</si>
  <si>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</si>
  <si>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</si>
  <si>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</si>
  <si>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</si>
  <si>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</si>
  <si>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</si>
  <si>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</si>
  <si>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</si>
  <si>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</si>
  <si>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</si>
  <si>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</si>
  <si>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</si>
  <si>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</si>
  <si>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</si>
  <si>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</si>
  <si>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</si>
  <si>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</si>
  <si>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</si>
  <si>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</si>
  <si>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</si>
  <si>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</si>
  <si>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</si>
  <si>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</si>
  <si>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</si>
  <si>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</si>
  <si>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</si>
  <si>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</si>
  <si>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</si>
  <si>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</si>
  <si>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</si>
  <si>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</si>
  <si>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</si>
  <si>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</si>
  <si>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</si>
  <si>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</si>
  <si>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</si>
  <si>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</si>
  <si>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</si>
  <si>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</si>
  <si>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</si>
  <si>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</si>
  <si>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</si>
  <si>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</si>
  <si>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</si>
  <si>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</si>
  <si>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</si>
  <si>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</si>
  <si>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</si>
  <si>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</si>
  <si>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</si>
  <si>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</si>
  <si>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</si>
  <si>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</si>
  <si>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</si>
  <si>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</si>
  <si>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</si>
  <si>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</si>
  <si>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</si>
  <si>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</si>
  <si>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</si>
  <si>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</si>
  <si>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</si>
  <si>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</si>
  <si>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</si>
  <si>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</si>
  <si>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</si>
  <si>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</si>
  <si>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</si>
  <si>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</si>
  <si>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</si>
  <si>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</si>
  <si>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</si>
  <si>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</si>
  <si>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</si>
  <si>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</si>
  <si>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</si>
  <si>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</si>
  <si>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</si>
  <si>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</si>
  <si>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</si>
  <si>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</si>
  <si>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</si>
  <si>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</si>
  <si>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</si>
  <si>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</si>
  <si>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</si>
  <si>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</si>
  <si>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</si>
  <si>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</si>
  <si>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</si>
  <si>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</si>
  <si>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</si>
  <si>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</si>
  <si>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</si>
  <si>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</si>
  <si>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</si>
  <si>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</si>
  <si>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</si>
  <si>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</si>
  <si>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</si>
  <si>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</si>
  <si>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</si>
  <si>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</si>
  <si>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</si>
  <si>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</si>
  <si>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</si>
  <si>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</si>
  <si>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</si>
  <si>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</si>
  <si>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</si>
  <si>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</si>
  <si>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</si>
  <si>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</si>
  <si>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</si>
  <si>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</si>
  <si>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</si>
  <si>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</si>
  <si>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</si>
  <si>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</si>
  <si>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</si>
  <si>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</si>
  <si>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</si>
  <si>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</si>
  <si>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</si>
  <si>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</si>
  <si>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</si>
  <si>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</si>
  <si>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</si>
  <si>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</si>
  <si>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</si>
  <si>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</si>
  <si>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</si>
  <si>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</si>
  <si>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</si>
  <si>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</si>
  <si>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</si>
  <si>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</si>
  <si>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</si>
  <si>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</si>
  <si>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</si>
  <si>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</si>
  <si>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</si>
  <si>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</si>
  <si>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</si>
  <si>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</si>
  <si>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</si>
  <si>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</si>
  <si>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</si>
  <si>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</si>
  <si>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</si>
  <si>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</si>
  <si>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</si>
  <si>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</si>
  <si>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</si>
  <si>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</si>
  <si>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</si>
  <si>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</si>
  <si>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</si>
  <si>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</si>
  <si>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</si>
  <si>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</si>
  <si>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</si>
  <si>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</si>
  <si>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</si>
  <si>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</si>
  <si>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</si>
  <si>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</si>
  <si>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</si>
  <si>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</si>
  <si>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</si>
  <si>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</si>
  <si>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</si>
  <si>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</si>
  <si>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</si>
  <si>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</si>
  <si>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</si>
  <si>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</si>
  <si>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</si>
  <si>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</si>
  <si>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</si>
  <si>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</si>
  <si>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</si>
  <si>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</si>
  <si>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</si>
  <si>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</si>
  <si>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</si>
  <si>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</si>
  <si>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</si>
  <si>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</si>
  <si>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</si>
  <si>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</si>
  <si>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</si>
  <si>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</si>
  <si>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</si>
  <si>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</si>
  <si>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</si>
  <si>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</si>
  <si>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</si>
  <si>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</si>
  <si>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</si>
  <si>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</si>
  <si>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</si>
  <si>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</si>
  <si>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</si>
  <si>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</si>
  <si>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</si>
  <si>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</si>
  <si>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</si>
  <si>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</si>
  <si>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</si>
  <si>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</si>
  <si>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</si>
  <si>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</si>
  <si>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</si>
  <si>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</si>
  <si>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</si>
  <si>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</si>
  <si>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</si>
  <si>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</si>
  <si>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</si>
  <si>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</si>
  <si>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</si>
  <si>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</si>
  <si>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</si>
  <si>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</si>
  <si>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</si>
  <si>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</si>
  <si>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</si>
  <si>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</si>
  <si>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</si>
  <si>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</si>
  <si>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</si>
  <si>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</si>
  <si>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</si>
  <si>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</si>
  <si>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</si>
  <si>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</si>
  <si>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</si>
  <si>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</si>
  <si>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</si>
  <si>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</si>
  <si>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</si>
  <si>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</si>
  <si>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</si>
  <si>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</si>
  <si>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</si>
  <si>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</si>
  <si>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</si>
  <si>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</si>
  <si>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</si>
  <si>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</si>
  <si>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</si>
  <si>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</si>
  <si>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</si>
  <si>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</si>
  <si>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</si>
  <si>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</si>
  <si>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</si>
  <si>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</si>
  <si>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</si>
  <si>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</si>
  <si>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</si>
  <si>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</si>
  <si>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</si>
  <si>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</si>
  <si>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</si>
  <si>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</si>
  <si>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</si>
  <si>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</si>
  <si>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</si>
  <si>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</si>
  <si>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</si>
  <si>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</si>
  <si>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</si>
  <si>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</si>
  <si>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</si>
  <si>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</si>
  <si>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</si>
  <si>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</si>
  <si>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</si>
  <si>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</si>
  <si>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</si>
  <si>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</si>
  <si>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</si>
  <si>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</si>
  <si>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</si>
  <si>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</si>
  <si>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</si>
  <si>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</si>
  <si>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</si>
  <si>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</si>
  <si>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</si>
  <si>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</si>
  <si>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</si>
  <si>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</si>
  <si>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</si>
  <si>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</si>
  <si>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</si>
  <si>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</si>
  <si>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</si>
  <si>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</si>
  <si>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</si>
  <si>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</si>
  <si>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</si>
  <si>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</si>
  <si>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</si>
  <si>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</si>
  <si>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</si>
  <si>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</si>
  <si>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</si>
  <si>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</si>
  <si>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</si>
  <si>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</si>
  <si>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</si>
  <si>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</si>
  <si>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</si>
  <si>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</si>
  <si>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</si>
  <si>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</si>
  <si>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</si>
  <si>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</si>
  <si>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</si>
  <si>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</si>
  <si>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</si>
  <si>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</si>
  <si>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</si>
  <si>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</si>
  <si>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</si>
  <si>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</si>
  <si>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</si>
  <si>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</si>
  <si>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</si>
  <si>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</si>
  <si>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</si>
  <si>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</si>
  <si>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</si>
  <si>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</si>
  <si>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</si>
  <si>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</si>
  <si>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</si>
  <si>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</si>
  <si>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</si>
  <si>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</si>
  <si>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</si>
  <si>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</si>
  <si>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</si>
  <si>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</si>
  <si>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</si>
  <si>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</si>
  <si>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</si>
  <si>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</si>
  <si>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</si>
  <si>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</si>
  <si>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</si>
  <si>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</si>
  <si>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</si>
  <si>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</si>
  <si>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</si>
  <si>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</si>
  <si>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</si>
  <si>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</si>
  <si>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</si>
  <si>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</si>
  <si>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</si>
  <si>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</si>
  <si>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</si>
  <si>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</si>
  <si>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</si>
  <si>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</si>
  <si>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</si>
  <si>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</si>
  <si>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</si>
  <si>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</si>
  <si>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</si>
  <si>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</si>
  <si>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</si>
  <si>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</si>
  <si>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</si>
  <si>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</si>
  <si>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</si>
  <si>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</si>
  <si>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</si>
  <si>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</si>
  <si>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</si>
  <si>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</si>
  <si>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</si>
  <si>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</si>
  <si>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</si>
  <si>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</si>
  <si>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</si>
  <si>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</si>
  <si>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</si>
  <si>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</si>
  <si>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</si>
  <si>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</si>
  <si>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</si>
  <si>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</si>
  <si>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</si>
  <si>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</si>
  <si>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</si>
  <si>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</si>
  <si>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</si>
  <si>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</si>
  <si>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</si>
  <si>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</si>
  <si>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</si>
  <si>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</si>
  <si>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</si>
  <si>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</si>
  <si>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</si>
  <si>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</si>
  <si>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</si>
  <si>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</si>
  <si>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</si>
  <si>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</si>
  <si>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</si>
  <si>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</si>
  <si>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</si>
  <si>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</si>
  <si>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</si>
  <si>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</si>
  <si>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</si>
  <si>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</si>
  <si>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</si>
  <si>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</si>
  <si>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</si>
  <si>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</si>
  <si>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</si>
  <si>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</si>
  <si>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</si>
  <si>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</si>
  <si>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</si>
  <si>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</si>
  <si>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</si>
  <si>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</si>
  <si>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</si>
  <si>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</si>
  <si>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</si>
  <si>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</si>
  <si>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</si>
  <si>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</si>
  <si>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</si>
  <si>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</si>
  <si>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</si>
  <si>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</si>
  <si>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</si>
  <si>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</si>
  <si>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</si>
  <si>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</si>
  <si>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</si>
  <si>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</si>
  <si>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</si>
  <si>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</si>
  <si>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</si>
  <si>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</si>
  <si>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</si>
  <si>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</si>
  <si>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</si>
  <si>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</si>
  <si>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</si>
  <si>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</si>
  <si>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</si>
  <si>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</si>
  <si>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</si>
  <si>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</si>
  <si>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</si>
  <si>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</si>
  <si>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</si>
  <si>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</si>
  <si>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</si>
  <si>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</si>
  <si>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</si>
  <si>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</si>
  <si>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</si>
  <si>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</si>
  <si>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</si>
  <si>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</si>
  <si>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</si>
  <si>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</si>
  <si>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</si>
  <si>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</si>
  <si>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</si>
  <si>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</si>
  <si>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</si>
  <si>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</si>
  <si>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</si>
  <si>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</si>
  <si>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</si>
  <si>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</si>
  <si>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</si>
  <si>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</si>
  <si>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</si>
  <si>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</si>
  <si>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</si>
  <si>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</si>
  <si>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</si>
  <si>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</si>
  <si>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</si>
  <si>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</si>
  <si>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</si>
  <si>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</si>
  <si>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</si>
  <si>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</si>
  <si>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</si>
  <si>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</si>
  <si>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</si>
  <si>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</si>
  <si>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</si>
  <si>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</si>
  <si>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</si>
  <si>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</si>
  <si>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</si>
  <si>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</si>
  <si>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</si>
  <si>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</si>
  <si>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</si>
  <si>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</si>
  <si>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</si>
  <si>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</si>
  <si>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</si>
  <si>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</si>
  <si>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</si>
  <si>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</si>
  <si>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</si>
  <si>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</si>
  <si>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</si>
  <si>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</si>
  <si>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</si>
  <si>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</si>
  <si>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</si>
  <si>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</si>
  <si>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</si>
  <si>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</si>
  <si>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</si>
  <si>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</si>
  <si>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</si>
  <si>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</si>
  <si>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</si>
  <si>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</si>
  <si>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</si>
  <si>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</si>
  <si>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</si>
  <si>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</si>
  <si>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</si>
  <si>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</si>
  <si>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</si>
  <si>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</si>
  <si>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</si>
  <si>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</si>
  <si>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</si>
  <si>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</si>
  <si>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</si>
  <si>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</si>
  <si>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</si>
  <si>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</si>
  <si>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</si>
  <si>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</si>
  <si>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</si>
  <si>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</si>
  <si>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</si>
  <si>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</si>
  <si>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</si>
  <si>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</si>
  <si>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</si>
  <si>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</si>
  <si>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</si>
  <si>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</si>
  <si>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</si>
  <si>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</si>
  <si>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</si>
  <si>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</si>
  <si>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</si>
  <si>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</si>
  <si>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</si>
  <si>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</si>
  <si>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</si>
  <si>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</si>
  <si>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</si>
  <si>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</si>
  <si>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</si>
  <si>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</si>
  <si>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</si>
  <si>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</si>
  <si>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</si>
  <si>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</si>
  <si>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</si>
  <si>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</si>
  <si>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</si>
  <si>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</si>
  <si>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</si>
  <si>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</si>
  <si>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</si>
  <si>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</si>
  <si>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</si>
  <si>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</si>
  <si>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</si>
  <si>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</si>
  <si>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</si>
  <si>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</si>
  <si>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</si>
  <si>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</si>
  <si>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</si>
  <si>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</si>
  <si>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</si>
  <si>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</si>
  <si>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</si>
  <si>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</si>
  <si>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</si>
  <si>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</si>
  <si>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</si>
  <si>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</si>
  <si>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</si>
  <si>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</si>
  <si>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</si>
  <si>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</si>
  <si>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</si>
  <si>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</si>
  <si>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</si>
  <si>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</si>
  <si>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</si>
  <si>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</si>
  <si>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</si>
  <si>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</si>
  <si>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</si>
  <si>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</si>
  <si>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</si>
  <si>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</si>
  <si>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</si>
  <si>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</si>
  <si>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</si>
  <si>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</si>
  <si>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</si>
  <si>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</si>
  <si>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</si>
  <si>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</si>
  <si>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</si>
  <si>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</si>
  <si>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</si>
  <si>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</si>
  <si>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</si>
  <si>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</si>
  <si>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</si>
  <si>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</si>
  <si>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</si>
  <si>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</si>
  <si>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</si>
  <si>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</si>
  <si>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</si>
  <si>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</si>
  <si>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</si>
  <si>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</si>
  <si>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</si>
  <si>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</si>
  <si>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</si>
  <si>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</si>
  <si>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</si>
  <si>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</si>
  <si>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</si>
  <si>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</si>
  <si>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</si>
  <si>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</si>
  <si>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</si>
  <si>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</si>
  <si>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</si>
  <si>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</si>
  <si>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</si>
  <si>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</si>
  <si>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</si>
  <si>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</si>
  <si>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</si>
  <si>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</si>
  <si>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</si>
  <si>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</si>
  <si>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</si>
  <si>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</si>
  <si>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</si>
  <si>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</si>
  <si>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</si>
  <si>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</si>
  <si>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</si>
  <si>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</si>
  <si>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</si>
  <si>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</si>
  <si>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</si>
  <si>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</si>
  <si>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</si>
  <si>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</si>
  <si>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</si>
  <si>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</si>
  <si>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</si>
  <si>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</si>
  <si>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</si>
  <si>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</si>
  <si>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</si>
  <si>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</si>
  <si>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</si>
  <si>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</si>
  <si>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</si>
  <si>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</si>
  <si>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</si>
  <si>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</si>
  <si>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</si>
  <si>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</si>
  <si>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</si>
  <si>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</si>
  <si>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</si>
  <si>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</si>
  <si>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</si>
  <si>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</si>
  <si>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</si>
  <si>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</si>
  <si>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</si>
  <si>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</si>
  <si>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</si>
  <si>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</si>
  <si>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</si>
  <si>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</si>
  <si>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</si>
  <si>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</si>
  <si>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</si>
  <si>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</si>
  <si>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</si>
  <si>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</si>
  <si>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</si>
  <si>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</si>
  <si>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</si>
  <si>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</si>
  <si>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</si>
  <si>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</si>
  <si>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</si>
  <si>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</si>
  <si>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</si>
  <si>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</si>
  <si>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</si>
  <si>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</si>
  <si>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</si>
  <si>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</si>
  <si>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</si>
  <si>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</si>
  <si>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</si>
  <si>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</si>
  <si>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</si>
  <si>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</si>
  <si>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</si>
  <si>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</si>
  <si>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</si>
  <si>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</si>
  <si>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</si>
  <si>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</si>
  <si>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</si>
  <si>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</si>
  <si>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</si>
  <si>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</si>
  <si>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</si>
  <si>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</si>
  <si>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</si>
  <si>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</si>
  <si>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</si>
  <si>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</si>
  <si>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</si>
  <si>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</si>
  <si>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</si>
  <si>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</si>
  <si>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</si>
  <si>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</si>
  <si>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</si>
  <si>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</si>
  <si>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</si>
  <si>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</si>
  <si>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</si>
  <si>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</si>
  <si>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</si>
  <si>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</si>
  <si>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</si>
  <si>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</si>
  <si>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</si>
  <si>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</si>
  <si>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</si>
  <si>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</si>
  <si>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</si>
  <si>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</si>
  <si>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</si>
  <si>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</si>
  <si>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</si>
  <si>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</si>
  <si>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</si>
  <si>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</si>
  <si>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</si>
  <si>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</si>
  <si>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</si>
  <si>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</si>
  <si>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</si>
  <si>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</si>
  <si>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</si>
  <si>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</si>
  <si>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</si>
  <si>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</si>
  <si>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</si>
  <si>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</si>
  <si>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</si>
  <si>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</si>
  <si>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</si>
  <si>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</si>
  <si>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</si>
  <si>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</si>
  <si>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</si>
  <si>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</si>
  <si>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</si>
  <si>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</si>
  <si>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</si>
  <si>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</si>
  <si>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</si>
  <si>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</si>
  <si>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</si>
  <si>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</si>
  <si>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</si>
  <si>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</si>
  <si>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</si>
  <si>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</si>
  <si>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</si>
  <si>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</si>
  <si>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</si>
  <si>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</si>
  <si>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</si>
  <si>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</si>
  <si>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</si>
  <si>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</si>
  <si>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</si>
  <si>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</si>
  <si>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</si>
  <si>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</si>
  <si>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</si>
  <si>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</si>
  <si>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</si>
  <si>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</si>
  <si>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</si>
  <si>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</si>
  <si>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</si>
  <si>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</si>
  <si>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</si>
  <si>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</si>
  <si>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</si>
  <si>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</si>
  <si>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</si>
  <si>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</si>
  <si>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</si>
  <si>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</si>
  <si>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</si>
  <si>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</si>
  <si>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</si>
  <si>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</si>
  <si>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</si>
  <si>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</si>
  <si>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</si>
  <si>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</si>
  <si>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</si>
  <si>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</si>
  <si>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</si>
  <si>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</si>
  <si>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</si>
  <si>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</si>
  <si>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</si>
  <si>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</si>
  <si>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</si>
  <si>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</si>
  <si>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</si>
  <si>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</si>
  <si>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</si>
  <si>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</si>
  <si>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</si>
  <si>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</si>
  <si>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</si>
  <si>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</si>
  <si>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</si>
  <si>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</si>
  <si>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</si>
  <si>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</si>
  <si>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</si>
  <si>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</si>
  <si>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</si>
  <si>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</si>
  <si>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</si>
  <si>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</si>
  <si>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</si>
  <si>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</si>
  <si>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</si>
  <si>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</si>
  <si>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</si>
  <si>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</si>
  <si>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</si>
  <si>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</si>
  <si>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</si>
  <si>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</si>
  <si>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</si>
  <si>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</si>
  <si>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</si>
  <si>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</si>
  <si>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</si>
  <si>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</si>
  <si>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</si>
  <si>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</si>
  <si>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</si>
  <si>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</si>
  <si>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</si>
  <si>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</si>
  <si>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</si>
  <si>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</si>
  <si>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</si>
  <si>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</si>
  <si>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</si>
  <si>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</si>
  <si>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</si>
  <si>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</si>
  <si>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</si>
  <si>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</si>
  <si>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</si>
  <si>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</si>
  <si>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</si>
  <si>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</si>
  <si>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</si>
  <si>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</si>
  <si>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</si>
  <si>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</si>
  <si>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</si>
  <si>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</si>
  <si>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</si>
  <si>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</si>
  <si>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</si>
  <si>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</si>
  <si>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</si>
  <si>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</si>
  <si>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</si>
  <si>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</si>
  <si>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</si>
  <si>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</si>
  <si>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</si>
  <si>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</si>
  <si>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</si>
  <si>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</si>
  <si>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</si>
  <si>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</si>
  <si>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</si>
  <si>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</si>
  <si>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</si>
  <si>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</si>
  <si>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</si>
  <si>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</si>
  <si>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</si>
  <si>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</si>
  <si>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</si>
  <si>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</si>
  <si>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</si>
  <si>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</si>
  <si>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</si>
  <si>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</si>
  <si>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</si>
  <si>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</si>
  <si>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</si>
  <si>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</si>
  <si>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</si>
  <si>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</si>
  <si>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</si>
  <si>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</si>
  <si>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</si>
  <si>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</si>
  <si>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</si>
  <si>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</si>
  <si>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</si>
  <si>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</si>
  <si>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</si>
  <si>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</si>
  <si>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</si>
  <si>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</si>
  <si>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</si>
  <si>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</si>
  <si>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</si>
  <si>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</si>
  <si>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</si>
  <si>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</si>
  <si>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</si>
  <si>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</si>
  <si>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</si>
  <si>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</si>
  <si>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</si>
  <si>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</si>
  <si>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</si>
  <si>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</si>
  <si>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</si>
  <si>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</si>
  <si>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</si>
  <si>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</si>
  <si>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</si>
  <si>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</si>
  <si>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</si>
  <si>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</si>
  <si>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</si>
  <si>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</si>
  <si>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</si>
  <si>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</si>
  <si>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</si>
  <si>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</si>
  <si>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</si>
  <si>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</si>
  <si>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</si>
  <si>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</si>
  <si>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</si>
  <si>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</si>
  <si>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</si>
  <si>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</si>
  <si>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</si>
  <si>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</si>
  <si>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</si>
  <si>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</si>
  <si>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</si>
  <si>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</si>
  <si>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</si>
  <si>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</si>
  <si>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</si>
  <si>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</si>
  <si>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</si>
  <si>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</si>
  <si>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</si>
  <si>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</si>
  <si>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</si>
  <si>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</si>
  <si>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</si>
  <si>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</si>
  <si>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</si>
  <si>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</si>
  <si>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</si>
  <si>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</si>
  <si>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</si>
  <si>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</si>
  <si>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</si>
  <si>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</si>
  <si>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</si>
  <si>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</si>
  <si>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</si>
  <si>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</si>
  <si>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</si>
  <si>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</si>
  <si>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</si>
  <si>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</si>
  <si>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</si>
  <si>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</si>
  <si>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</si>
  <si>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</si>
  <si>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</si>
  <si>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</si>
  <si>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</si>
  <si>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</si>
  <si>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</si>
  <si>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</si>
  <si>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</si>
  <si>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</si>
  <si>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</si>
  <si>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</si>
  <si>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</si>
  <si>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</si>
  <si>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</si>
  <si>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</si>
  <si>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</si>
  <si>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</si>
  <si>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</si>
  <si>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</si>
  <si>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</si>
  <si>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</si>
  <si>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</si>
  <si>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</si>
  <si>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</si>
  <si>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</si>
  <si>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</si>
  <si>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</si>
  <si>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</si>
  <si>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</si>
  <si>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</si>
  <si>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</si>
  <si>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</si>
  <si>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</si>
  <si>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</si>
  <si>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</si>
  <si>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</si>
  <si>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</si>
  <si>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</si>
  <si>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</si>
  <si>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</si>
  <si>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</si>
  <si>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</si>
  <si>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</si>
  <si>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</si>
  <si>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</si>
  <si>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</si>
  <si>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</si>
  <si>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</si>
  <si>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</si>
  <si>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</si>
  <si>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</si>
  <si>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</si>
  <si>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</si>
  <si>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</si>
  <si>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</si>
  <si>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</si>
  <si>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</si>
  <si>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</si>
  <si>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</si>
  <si>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</si>
  <si>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</si>
  <si>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</si>
  <si>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</si>
  <si>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</si>
  <si>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</si>
  <si>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</si>
  <si>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</si>
  <si>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</si>
  <si>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</si>
  <si>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</si>
  <si>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</si>
  <si>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</si>
  <si>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</si>
  <si>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</si>
  <si>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</si>
  <si>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</si>
  <si>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</si>
  <si>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</si>
  <si>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</si>
  <si>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</si>
  <si>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</si>
  <si>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</si>
  <si>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</si>
  <si>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</si>
  <si>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</si>
  <si>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</si>
  <si>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</si>
  <si>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</si>
  <si>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</si>
  <si>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</si>
  <si>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</si>
  <si>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</si>
  <si>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</si>
  <si>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</si>
  <si>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</si>
  <si>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</si>
  <si>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</si>
  <si>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</si>
  <si>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</si>
  <si>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</si>
  <si>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</si>
  <si>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</si>
  <si>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</si>
  <si>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</si>
  <si>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</si>
  <si>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</si>
  <si>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</si>
  <si>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</si>
  <si>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</si>
  <si>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</si>
  <si>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</si>
  <si>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</si>
  <si>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</si>
  <si>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</si>
  <si>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</si>
  <si>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</si>
  <si>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</si>
  <si>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</si>
  <si>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</si>
  <si>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</si>
  <si>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</si>
  <si>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</si>
  <si>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</si>
  <si>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</si>
  <si>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</si>
  <si>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</si>
  <si>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</si>
  <si>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</si>
  <si>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</si>
  <si>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</si>
  <si>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</si>
  <si>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</si>
  <si>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</si>
  <si>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</si>
  <si>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</si>
  <si>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</si>
  <si>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</si>
  <si>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</si>
  <si>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</si>
  <si>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</si>
  <si>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</si>
  <si>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</si>
  <si>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</si>
  <si>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</si>
  <si>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</si>
  <si>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</si>
  <si>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</si>
  <si>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</si>
  <si>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</si>
  <si>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</si>
  <si>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</si>
  <si>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</si>
  <si>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</si>
  <si>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</si>
  <si>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</si>
  <si>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</si>
  <si>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</si>
  <si>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</si>
  <si>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</si>
  <si>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</si>
  <si>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</si>
  <si>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</si>
  <si>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</si>
  <si>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</si>
  <si>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</si>
  <si>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</si>
  <si>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</si>
  <si>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</si>
  <si>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</si>
  <si>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</si>
  <si>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</si>
  <si>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</si>
  <si>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</si>
  <si>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</si>
  <si>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</si>
  <si>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</si>
  <si>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</si>
  <si>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</si>
  <si>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</si>
  <si>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</si>
  <si>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</si>
  <si>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</si>
  <si>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</si>
  <si>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</si>
  <si>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</si>
  <si>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</si>
  <si>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</si>
  <si>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</si>
  <si>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</si>
  <si>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</si>
  <si>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</si>
  <si>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</si>
  <si>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</si>
  <si>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</si>
  <si>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</si>
  <si>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</si>
  <si>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</si>
  <si>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</si>
  <si>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</si>
  <si>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</si>
  <si>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</si>
  <si>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</si>
  <si>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</si>
  <si>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</si>
  <si>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</si>
  <si>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</si>
  <si>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</si>
  <si>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</si>
  <si>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</si>
  <si>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</si>
  <si>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</si>
  <si>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</si>
  <si>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</si>
  <si>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</si>
  <si>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</si>
  <si>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</si>
  <si>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</si>
  <si>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</si>
  <si>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</si>
  <si>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</si>
  <si>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</si>
  <si>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</si>
  <si>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</si>
  <si>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</si>
  <si>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</si>
  <si>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</si>
  <si>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</si>
  <si>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</si>
  <si>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</si>
  <si>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</si>
  <si>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</si>
  <si>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</si>
  <si>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</si>
  <si>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</si>
  <si>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</si>
  <si>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</si>
  <si>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</si>
  <si>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</si>
  <si>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</si>
  <si>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</si>
  <si>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</si>
  <si>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</si>
  <si>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</si>
  <si>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</si>
  <si>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</si>
  <si>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</si>
  <si>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</si>
  <si>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</si>
  <si>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</si>
  <si>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</si>
  <si>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</si>
  <si>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</si>
  <si>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</si>
  <si>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</si>
  <si>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</si>
  <si>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</si>
  <si>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</si>
  <si>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</si>
  <si>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</si>
  <si>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</si>
  <si>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</si>
  <si>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</si>
  <si>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</si>
  <si>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</si>
  <si>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</si>
  <si>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</si>
  <si>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</si>
  <si>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</si>
  <si>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</si>
  <si>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</si>
  <si>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</si>
  <si>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</si>
  <si>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</si>
  <si>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</si>
  <si>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</si>
  <si>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</si>
  <si>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</si>
  <si>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</si>
  <si>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</si>
  <si>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</si>
  <si>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</si>
  <si>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</si>
  <si>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</si>
  <si>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</si>
  <si>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</si>
  <si>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</si>
  <si>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</si>
  <si>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</si>
  <si>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</si>
  <si>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</si>
  <si>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</si>
  <si>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</si>
  <si>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</si>
  <si>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</si>
  <si>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</si>
  <si>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</si>
  <si>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</si>
  <si>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</si>
  <si>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</si>
  <si>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</si>
  <si>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</si>
  <si>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</si>
  <si>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</si>
  <si>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</si>
  <si>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</si>
  <si>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</si>
  <si>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</si>
  <si>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</si>
  <si>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</si>
  <si>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</si>
  <si>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</si>
  <si>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</si>
  <si>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</si>
  <si>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</si>
  <si>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</si>
  <si>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</si>
  <si>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</si>
  <si>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</si>
  <si>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</si>
  <si>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</si>
  <si>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</si>
  <si>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</si>
  <si>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</si>
  <si>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</si>
  <si>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</si>
  <si>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</si>
  <si>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</si>
  <si>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</si>
  <si>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</si>
  <si>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</si>
  <si>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</si>
  <si>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</si>
  <si>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</si>
  <si>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</si>
  <si>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</si>
  <si>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</si>
  <si>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</si>
  <si>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</si>
  <si>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</si>
  <si>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</si>
  <si>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</si>
  <si>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</si>
  <si>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</si>
  <si>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</si>
  <si>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</si>
  <si>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</si>
  <si>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</si>
  <si>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</si>
  <si>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</si>
  <si>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</si>
  <si>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</si>
  <si>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</si>
  <si>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</si>
  <si>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</si>
  <si>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</si>
  <si>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</si>
  <si>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</si>
  <si>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</si>
  <si>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</si>
  <si>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</si>
  <si>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</si>
  <si>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</si>
  <si>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</si>
  <si>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</si>
  <si>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</si>
  <si>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</si>
  <si>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</si>
  <si>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</si>
  <si>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</si>
  <si>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</si>
  <si>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</si>
  <si>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</si>
  <si>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</si>
  <si>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</si>
  <si>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</si>
  <si>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</si>
  <si>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</si>
  <si>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</si>
  <si>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</si>
  <si>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</si>
  <si>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</si>
  <si>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</si>
  <si>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</si>
  <si>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</si>
  <si>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</si>
  <si>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</si>
  <si>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</si>
  <si>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</si>
  <si>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</si>
  <si>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</si>
  <si>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</si>
  <si>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</si>
  <si>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</si>
  <si>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</si>
  <si>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</si>
  <si>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</si>
  <si>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</si>
  <si>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</si>
  <si>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</si>
  <si>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</si>
  <si>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</si>
  <si>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</si>
  <si>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</si>
  <si>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</si>
  <si>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</si>
  <si>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</si>
  <si>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</si>
  <si>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</si>
  <si>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</si>
  <si>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</si>
  <si>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</si>
  <si>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</si>
  <si>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</si>
  <si>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</si>
  <si>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</si>
  <si>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</si>
  <si>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</si>
  <si>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</si>
  <si>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</si>
  <si>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</si>
  <si>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</si>
  <si>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</si>
  <si>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</si>
  <si>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</si>
  <si>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</si>
  <si>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</si>
  <si>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</si>
  <si>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</si>
  <si>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</si>
  <si>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</si>
  <si>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</si>
  <si>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</si>
  <si>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</si>
  <si>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</si>
  <si>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</si>
  <si>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</si>
  <si>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</si>
  <si>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</si>
  <si>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</si>
  <si>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</si>
  <si>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</si>
  <si>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</si>
  <si>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</si>
  <si>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</si>
  <si>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</si>
  <si>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</si>
  <si>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</si>
  <si>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</si>
  <si>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</si>
  <si>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</si>
  <si>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</si>
  <si>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</si>
  <si>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</si>
  <si>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</si>
  <si>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</si>
  <si>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</si>
  <si>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</si>
  <si>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</si>
  <si>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</si>
  <si>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</si>
  <si>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</si>
  <si>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</si>
  <si>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</si>
  <si>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</si>
  <si>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</si>
  <si>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</si>
  <si>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</si>
  <si>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</si>
  <si>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</si>
  <si>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</si>
  <si>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</si>
  <si>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</si>
  <si>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</si>
  <si>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</si>
  <si>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</si>
  <si>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</si>
  <si>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</si>
  <si>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</si>
  <si>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</si>
  <si>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</si>
  <si>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</si>
  <si>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</si>
  <si>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</si>
  <si>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</si>
  <si>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</si>
  <si>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</si>
  <si>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</si>
  <si>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</si>
  <si>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</si>
  <si>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</si>
  <si>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</si>
  <si>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</si>
  <si>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</si>
  <si>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</si>
  <si>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</si>
  <si>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</si>
  <si>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</si>
  <si>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</si>
  <si>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</si>
  <si>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</si>
  <si>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</si>
  <si>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</si>
  <si>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</si>
  <si>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</si>
  <si>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</si>
  <si>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</si>
  <si>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</si>
  <si>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</si>
  <si>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</si>
  <si>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</si>
  <si>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</si>
  <si>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</si>
  <si>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</si>
  <si>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</si>
  <si>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</si>
  <si>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</si>
  <si>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</si>
  <si>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</si>
  <si>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</si>
  <si>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</si>
  <si>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</si>
  <si>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</si>
  <si>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</si>
  <si>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</si>
  <si>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</si>
  <si>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</si>
  <si>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</si>
  <si>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</si>
  <si>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</si>
  <si>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</si>
  <si>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</si>
  <si>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</si>
  <si>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</si>
  <si>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</si>
  <si>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</si>
  <si>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</si>
  <si>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</si>
  <si>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</si>
  <si>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</si>
  <si>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</si>
  <si>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</si>
  <si>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</si>
  <si>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</si>
  <si>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</si>
  <si>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</si>
  <si>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</si>
  <si>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</si>
  <si>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</si>
  <si>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</si>
  <si>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</si>
  <si>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</si>
  <si>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</si>
  <si>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</si>
  <si>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</si>
  <si>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</si>
  <si>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</si>
  <si>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</si>
  <si>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</si>
  <si>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</si>
  <si>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</si>
  <si>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</si>
  <si>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</si>
  <si>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</si>
  <si>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</si>
  <si>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</si>
  <si>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</si>
  <si>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</si>
  <si>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</si>
  <si>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</si>
  <si>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</si>
  <si>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</si>
  <si>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</si>
  <si>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</si>
  <si>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</si>
  <si>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</si>
  <si>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</si>
  <si>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</si>
  <si>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</si>
  <si>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</si>
  <si>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</si>
  <si>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</si>
  <si>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</si>
  <si>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</si>
  <si>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</si>
  <si>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</si>
  <si>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</si>
  <si>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</si>
  <si>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</si>
  <si>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</si>
  <si>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</si>
  <si>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</si>
  <si>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</si>
  <si>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</si>
  <si>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</si>
  <si>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</si>
  <si>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</si>
  <si>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</si>
  <si>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</si>
  <si>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</si>
  <si>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</si>
  <si>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</si>
  <si>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</si>
  <si>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</si>
  <si>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</si>
  <si>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</si>
  <si>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</si>
  <si>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</si>
  <si>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</si>
  <si>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</si>
  <si>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</si>
  <si>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</si>
  <si>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</si>
  <si>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</si>
  <si>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</si>
  <si>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</si>
  <si>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</si>
  <si>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</si>
  <si>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</si>
  <si>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</si>
  <si>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</si>
  <si>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</si>
  <si>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</si>
  <si>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</si>
  <si>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</si>
  <si>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</si>
  <si>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</si>
  <si>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</si>
  <si>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</si>
  <si>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</si>
  <si>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</si>
  <si>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</si>
  <si>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</si>
  <si>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</si>
  <si>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</si>
  <si>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</si>
  <si>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</si>
  <si>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</si>
  <si>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</si>
  <si>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</si>
  <si>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</si>
  <si>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</si>
  <si>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</si>
  <si>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</si>
  <si>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</si>
  <si>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</si>
  <si>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</si>
  <si>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</si>
  <si>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</si>
  <si>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</si>
  <si>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</si>
  <si>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</si>
  <si>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</si>
  <si>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</si>
  <si>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</si>
  <si>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</si>
  <si>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</si>
  <si>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</si>
  <si>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</si>
  <si>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</si>
  <si>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</si>
  <si>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</si>
  <si>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</si>
  <si>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</si>
  <si>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</si>
  <si>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</si>
  <si>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</si>
  <si>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</si>
  <si>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</si>
  <si>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</si>
  <si>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</si>
  <si>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</si>
  <si>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</si>
  <si>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</si>
  <si>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</si>
  <si>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</si>
  <si>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</si>
  <si>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</si>
  <si>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</si>
  <si>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</si>
  <si>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</si>
  <si>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</si>
  <si>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</si>
  <si>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</si>
  <si>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</si>
  <si>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</si>
  <si>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</si>
  <si>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</si>
  <si>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</si>
  <si>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</si>
  <si>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</si>
  <si>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</si>
  <si>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</si>
  <si>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</si>
  <si>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</si>
  <si>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</si>
  <si>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</si>
  <si>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</si>
  <si>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</si>
  <si>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</si>
  <si>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</si>
  <si>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</si>
  <si>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</si>
  <si>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</si>
  <si>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</si>
  <si>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</si>
  <si>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</si>
  <si>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</si>
  <si>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</si>
  <si>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</si>
  <si>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</si>
  <si>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</si>
  <si>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</si>
  <si>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</si>
  <si>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</si>
  <si>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</si>
  <si>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</si>
  <si>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</si>
  <si>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</si>
  <si>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</si>
  <si>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</si>
  <si>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</si>
  <si>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</si>
  <si>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</si>
  <si>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</si>
  <si>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</si>
  <si>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</si>
  <si>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</si>
  <si>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</si>
  <si>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</si>
  <si>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</si>
  <si>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</si>
  <si>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</si>
  <si>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</si>
  <si>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</si>
  <si>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</si>
  <si>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</si>
  <si>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</si>
  <si>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</si>
  <si>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</si>
  <si>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</si>
  <si>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</si>
  <si>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</si>
  <si>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</si>
  <si>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</si>
  <si>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</si>
  <si>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</si>
  <si>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</si>
  <si>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</si>
  <si>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</si>
  <si>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</si>
  <si>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</si>
  <si>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</si>
  <si>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</si>
  <si>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</si>
  <si>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</si>
  <si>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</si>
  <si>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</si>
  <si>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</si>
  <si>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</si>
  <si>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</si>
  <si>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</si>
  <si>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</si>
  <si>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</si>
  <si>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</si>
  <si>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</si>
  <si>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</si>
  <si>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</si>
  <si>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</si>
  <si>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</si>
  <si>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</si>
  <si>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</si>
  <si>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</si>
  <si>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</si>
  <si>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</si>
  <si>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</si>
  <si>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</si>
  <si>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</si>
  <si>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</si>
  <si>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</si>
  <si>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</si>
  <si>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</si>
  <si>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</si>
  <si>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</si>
  <si>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</si>
  <si>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</si>
  <si>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</si>
  <si>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</si>
  <si>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</si>
  <si>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</si>
  <si>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</si>
  <si>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</si>
  <si>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</si>
  <si>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</si>
  <si>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</si>
  <si>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</si>
  <si>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</si>
  <si>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</si>
  <si>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</si>
  <si>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</si>
  <si>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</si>
  <si>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</si>
  <si>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</si>
  <si>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</si>
  <si>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</si>
  <si>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</si>
  <si>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</si>
  <si>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</si>
  <si>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</si>
  <si>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</si>
  <si>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</si>
  <si>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</si>
  <si>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</si>
  <si>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</si>
  <si>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</si>
  <si>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</si>
  <si>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</si>
  <si>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</si>
  <si>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</si>
  <si>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</si>
  <si>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</si>
  <si>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</si>
  <si>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</si>
  <si>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</si>
  <si>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</si>
  <si>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</si>
  <si>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</si>
  <si>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</si>
  <si>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</si>
  <si>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</si>
  <si>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</si>
  <si>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</si>
  <si>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</si>
  <si>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</si>
  <si>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</si>
  <si>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</si>
  <si>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</si>
  <si>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</si>
  <si>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</si>
  <si>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</si>
  <si>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</si>
  <si>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</si>
  <si>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</si>
  <si>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</si>
  <si>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</si>
  <si>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</si>
  <si>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</si>
  <si>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</si>
  <si>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</si>
  <si>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</si>
  <si>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</si>
  <si>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</si>
  <si>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</si>
  <si>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</si>
  <si>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</si>
  <si>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</si>
  <si>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</si>
  <si>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</si>
  <si>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</si>
  <si>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</si>
  <si>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</si>
  <si>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</si>
  <si>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</si>
  <si>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</si>
  <si>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</si>
  <si>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</si>
  <si>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</si>
  <si>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</si>
  <si>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</si>
  <si>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</si>
  <si>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</si>
  <si>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</si>
  <si>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</si>
  <si>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</si>
  <si>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</si>
  <si>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</si>
  <si>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</si>
  <si>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</si>
  <si>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</si>
  <si>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</si>
  <si>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</si>
  <si>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</si>
  <si>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</si>
  <si>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</si>
  <si>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</si>
  <si>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</si>
  <si>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</si>
  <si>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</si>
  <si>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</si>
  <si>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</si>
  <si>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</si>
  <si>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</si>
  <si>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</si>
  <si>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</si>
  <si>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</si>
  <si>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</si>
  <si>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</si>
  <si>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</si>
  <si>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</si>
  <si>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</si>
  <si>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</si>
  <si>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</si>
  <si>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</si>
  <si>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</si>
  <si>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</si>
  <si>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</si>
  <si>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</si>
  <si>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</si>
  <si>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</si>
  <si>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</si>
  <si>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</si>
  <si>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</si>
  <si>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</si>
  <si>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</si>
  <si>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</si>
  <si>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</si>
  <si>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</si>
  <si>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</si>
  <si>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</si>
  <si>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</si>
  <si>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</si>
  <si>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</si>
  <si>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</si>
  <si>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</si>
  <si>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</si>
  <si>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</si>
  <si>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</si>
  <si>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</si>
  <si>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</si>
  <si>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</si>
  <si>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</si>
  <si>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</si>
  <si>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</si>
  <si>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</si>
  <si>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</si>
  <si>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</si>
  <si>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</si>
  <si>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</si>
  <si>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</si>
  <si>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</si>
  <si>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</si>
  <si>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</si>
  <si>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</si>
  <si>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</si>
  <si>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</si>
  <si>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</si>
  <si>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</si>
  <si>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</si>
  <si>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</si>
  <si>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</si>
  <si>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</si>
  <si>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</si>
  <si>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</si>
  <si>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</si>
  <si>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</si>
  <si>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</si>
  <si>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</si>
  <si>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</si>
  <si>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</si>
  <si>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</si>
  <si>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</si>
  <si>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</si>
  <si>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</si>
  <si>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</si>
  <si>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</si>
  <si>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</si>
  <si>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</si>
  <si>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</si>
  <si>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</si>
  <si>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</si>
  <si>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</si>
  <si>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</si>
  <si>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</si>
  <si>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</si>
  <si>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</si>
  <si>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</si>
  <si>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</si>
  <si>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</si>
  <si>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</si>
  <si>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</si>
  <si>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</si>
  <si>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</si>
  <si>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</si>
  <si>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</si>
  <si>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</si>
  <si>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</si>
  <si>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</si>
  <si>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</si>
  <si>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</si>
  <si>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</si>
  <si>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</si>
  <si>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</si>
  <si>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</si>
  <si>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</si>
  <si>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</si>
  <si>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</si>
  <si>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</si>
  <si>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</si>
  <si>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</si>
  <si>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</si>
  <si>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</si>
  <si>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</si>
  <si>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</si>
  <si>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</si>
  <si>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</si>
  <si>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</si>
  <si>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</si>
  <si>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</si>
  <si>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</si>
  <si>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</si>
  <si>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</si>
  <si>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</si>
  <si>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</si>
  <si>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</si>
  <si>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</si>
  <si>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</si>
  <si>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</si>
  <si>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</si>
  <si>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</si>
  <si>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</si>
  <si>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</si>
  <si>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</si>
  <si>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</si>
  <si>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</si>
  <si>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</si>
  <si>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</si>
  <si>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</si>
  <si>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</si>
  <si>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</si>
  <si>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</si>
  <si>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</si>
  <si>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</si>
  <si>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</si>
  <si>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</si>
  <si>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</si>
  <si>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</si>
  <si>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</si>
  <si>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</si>
  <si>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</si>
  <si>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</si>
  <si>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</si>
  <si>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</si>
  <si>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</si>
  <si>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</si>
  <si>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</si>
  <si>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</si>
  <si>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</si>
  <si>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</si>
  <si>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</si>
  <si>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</si>
  <si>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</si>
  <si>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</si>
  <si>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</si>
  <si>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</si>
  <si>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</si>
  <si>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</si>
  <si>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</si>
  <si>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</si>
  <si>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</si>
  <si>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</si>
  <si>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</si>
  <si>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</si>
  <si>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</si>
  <si>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</si>
  <si>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</si>
  <si>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</si>
  <si>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</si>
  <si>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</si>
  <si>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</si>
  <si>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</si>
  <si>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</si>
  <si>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</si>
  <si>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</si>
  <si>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</si>
  <si>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</si>
  <si>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</si>
  <si>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</si>
  <si>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</si>
  <si>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</si>
  <si>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</si>
  <si>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</si>
  <si>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</si>
  <si>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</si>
  <si>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</si>
  <si>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</si>
  <si>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</si>
  <si>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</si>
  <si>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</si>
  <si>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</si>
  <si>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</si>
  <si>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</si>
  <si>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</si>
  <si>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</si>
  <si>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</si>
  <si>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</si>
  <si>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</si>
  <si>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</si>
  <si>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</si>
  <si>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</si>
  <si>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</si>
  <si>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</si>
  <si>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</si>
  <si>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</si>
  <si>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</si>
  <si>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</si>
  <si>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</si>
  <si>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</si>
  <si>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</si>
  <si>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</si>
  <si>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</si>
  <si>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</si>
  <si>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</si>
  <si>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</si>
  <si>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</si>
  <si>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</si>
  <si>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</si>
  <si>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</si>
  <si>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</si>
  <si>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</si>
  <si>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</si>
  <si>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</si>
  <si>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</si>
  <si>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</si>
  <si>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</si>
  <si>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</si>
  <si>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</si>
  <si>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</si>
  <si>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</si>
  <si>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</si>
  <si>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</si>
  <si>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</si>
  <si>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</si>
  <si>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</si>
  <si>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</si>
  <si>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</si>
  <si>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</si>
  <si>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</si>
  <si>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</si>
  <si>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</si>
  <si>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</si>
  <si>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</si>
  <si>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</si>
  <si>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</si>
  <si>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</si>
  <si>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</si>
  <si>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</si>
  <si>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</si>
  <si>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</si>
  <si>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</si>
  <si>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</si>
  <si>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</si>
  <si>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</si>
  <si>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</si>
  <si>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</si>
  <si>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</si>
  <si>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</si>
  <si>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</si>
  <si>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</si>
  <si>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</si>
  <si>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</si>
  <si>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</si>
  <si>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</si>
  <si>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</si>
  <si>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</si>
  <si>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</si>
  <si>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</si>
  <si>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</si>
  <si>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</si>
  <si>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</si>
  <si>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</si>
  <si>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</si>
  <si>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</si>
  <si>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</si>
  <si>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</si>
  <si>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</si>
  <si>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</si>
  <si>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</si>
  <si>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</si>
  <si>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</si>
  <si>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</si>
  <si>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</si>
  <si>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</si>
  <si>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</si>
  <si>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</si>
  <si>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</si>
  <si>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</si>
  <si>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</si>
  <si>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</si>
  <si>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</si>
  <si>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</si>
  <si>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</si>
  <si>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</si>
  <si>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</si>
  <si>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</si>
  <si>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</si>
  <si>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</si>
  <si>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</si>
  <si>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</si>
  <si>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</si>
  <si>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</si>
  <si>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</si>
  <si>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</si>
  <si>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</si>
  <si>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</si>
  <si>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</si>
  <si>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</si>
  <si>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</si>
  <si>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</si>
  <si>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</si>
  <si>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</si>
  <si>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</si>
  <si>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</si>
  <si>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</si>
  <si>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</si>
  <si>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</si>
  <si>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</si>
  <si>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</si>
  <si>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</si>
  <si>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</si>
  <si>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</si>
  <si>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</si>
  <si>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</si>
  <si>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</si>
  <si>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</si>
  <si>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</si>
  <si>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</si>
  <si>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</si>
  <si>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</si>
  <si>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</si>
  <si>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</si>
  <si>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</si>
  <si>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</si>
  <si>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</si>
  <si>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</si>
  <si>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</si>
  <si>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</si>
  <si>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</si>
  <si>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</si>
  <si>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</si>
  <si>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</si>
  <si>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</si>
  <si>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</si>
  <si>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</si>
  <si>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</si>
  <si>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</si>
  <si>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</si>
  <si>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</si>
  <si>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</si>
  <si>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</si>
  <si>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</si>
  <si>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</si>
  <si>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</si>
  <si>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</si>
  <si>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</si>
  <si>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</si>
  <si>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</si>
  <si>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</si>
  <si>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</si>
  <si>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</si>
  <si>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</si>
  <si>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</si>
  <si>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</si>
  <si>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</si>
  <si>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</si>
  <si>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</si>
  <si>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</si>
  <si>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</si>
  <si>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</si>
  <si>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</si>
  <si>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</si>
  <si>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</si>
  <si>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</si>
  <si>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</si>
  <si>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</si>
  <si>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</si>
  <si>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</si>
  <si>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</si>
  <si>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</si>
  <si>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</si>
  <si>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</si>
  <si>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</si>
  <si>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</si>
  <si>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</si>
  <si>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</si>
  <si>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</si>
  <si>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</si>
  <si>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</si>
  <si>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</si>
  <si>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</si>
  <si>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</si>
  <si>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</si>
  <si>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</si>
  <si>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</si>
  <si>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</si>
  <si>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</si>
  <si>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</si>
  <si>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</si>
  <si>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</si>
  <si>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</si>
  <si>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</si>
  <si>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</si>
  <si>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</si>
  <si>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</si>
  <si>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</si>
  <si>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</si>
  <si>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</si>
  <si>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</si>
  <si>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</si>
  <si>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</si>
  <si>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</si>
  <si>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</si>
  <si>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</si>
  <si>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</si>
  <si>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</si>
  <si>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</si>
  <si>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</si>
  <si>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</si>
  <si>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</si>
  <si>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</si>
  <si>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</si>
  <si>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</si>
  <si>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</si>
  <si>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</si>
  <si>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</si>
  <si>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</si>
  <si>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</si>
  <si>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</si>
  <si>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</si>
  <si>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</si>
  <si>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</si>
  <si>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</si>
  <si>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</si>
  <si>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</si>
  <si>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</si>
  <si>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</si>
  <si>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</si>
  <si>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</si>
  <si>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</si>
  <si>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</si>
  <si>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</si>
  <si>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</si>
  <si>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</si>
  <si>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</si>
  <si>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</si>
  <si>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</si>
  <si>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</si>
  <si>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</si>
  <si>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</si>
  <si>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</si>
  <si>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</si>
  <si>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</si>
  <si>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</si>
  <si>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</si>
  <si>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</si>
  <si>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</si>
  <si>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</si>
  <si>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</si>
  <si>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</si>
  <si>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</si>
  <si>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</si>
  <si>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</si>
  <si>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</si>
  <si>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</si>
  <si>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</si>
  <si>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</si>
  <si>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</si>
  <si>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</si>
  <si>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</si>
  <si>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</si>
  <si>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</si>
  <si>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</si>
  <si>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</si>
  <si>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</si>
  <si>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</si>
  <si>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</si>
  <si>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</si>
  <si>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</si>
  <si>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</si>
  <si>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</si>
  <si>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</si>
  <si>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</si>
  <si>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</si>
  <si>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</si>
  <si>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</si>
  <si>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</si>
  <si>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</si>
  <si>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</si>
  <si>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</si>
  <si>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</si>
  <si>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</si>
  <si>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</si>
  <si>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</si>
  <si>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</si>
  <si>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</si>
  <si>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</si>
  <si>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</si>
  <si>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</si>
  <si>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</si>
  <si>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</si>
  <si>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</si>
  <si>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</si>
  <si>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</si>
  <si>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</si>
  <si>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</si>
  <si>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</si>
  <si>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</si>
  <si>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</si>
  <si>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</si>
  <si>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</si>
  <si>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</si>
  <si>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</si>
  <si>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</si>
  <si>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</si>
  <si>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</si>
  <si>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</si>
  <si>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</si>
  <si>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</si>
  <si>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</si>
  <si>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</si>
  <si>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</si>
  <si>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</si>
  <si>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</si>
  <si>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</si>
  <si>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</si>
  <si>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</si>
  <si>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</si>
  <si>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</si>
  <si>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</si>
  <si>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</si>
  <si>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</si>
  <si>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</si>
  <si>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</si>
  <si>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</si>
  <si>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</si>
  <si>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</si>
  <si>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</si>
  <si>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</si>
  <si>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</si>
  <si>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</si>
  <si>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</si>
  <si>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</si>
  <si>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</si>
  <si>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</si>
  <si>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</si>
  <si>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</si>
  <si>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</si>
  <si>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</si>
  <si>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</si>
  <si>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</si>
  <si>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</si>
  <si>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</si>
  <si>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</si>
  <si>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</si>
  <si>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</si>
  <si>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</si>
  <si>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</si>
  <si>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</si>
  <si>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</si>
  <si>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</si>
  <si>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</si>
  <si>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</si>
  <si>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</si>
  <si>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</si>
  <si>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</si>
  <si>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</si>
  <si>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</si>
  <si>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</si>
  <si>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</si>
  <si>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</si>
  <si>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</si>
  <si>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</si>
  <si>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</si>
  <si>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</si>
  <si>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</si>
  <si>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</si>
  <si>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</si>
  <si>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</si>
  <si>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</si>
  <si>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</si>
  <si>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</si>
  <si>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</si>
  <si>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</si>
  <si>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</si>
  <si>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</si>
  <si>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</si>
  <si>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</si>
  <si>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</si>
  <si>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</si>
  <si>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</si>
  <si>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</si>
  <si>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</si>
  <si>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</si>
  <si>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</si>
  <si>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</si>
  <si>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</si>
  <si>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</si>
  <si>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</si>
  <si>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</si>
  <si>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</si>
  <si>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</si>
  <si>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</si>
  <si>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</si>
  <si>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</si>
  <si>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</si>
  <si>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</si>
  <si>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</si>
  <si>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</si>
  <si>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</si>
  <si>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</si>
  <si>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</si>
  <si>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</si>
  <si>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</si>
  <si>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</si>
  <si>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</si>
  <si>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</si>
  <si>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</si>
  <si>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</si>
  <si>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</si>
  <si>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</si>
  <si>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</si>
  <si>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</si>
  <si>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</si>
  <si>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</si>
  <si>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</si>
  <si>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</si>
  <si>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</si>
  <si>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</si>
  <si>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</si>
  <si>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</si>
  <si>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</si>
  <si>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</si>
  <si>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</si>
  <si>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</si>
  <si>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</si>
  <si>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</si>
  <si>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</si>
  <si>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</si>
  <si>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</si>
  <si>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</si>
  <si>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</si>
  <si>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</si>
  <si>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</si>
  <si>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</si>
  <si>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</si>
  <si>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</si>
  <si>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</si>
  <si>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</si>
  <si>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</si>
  <si>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</si>
  <si>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</si>
  <si>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</si>
  <si>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</si>
  <si>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</si>
  <si>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</si>
  <si>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</si>
  <si>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</si>
  <si>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</si>
  <si>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</si>
  <si>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</si>
  <si>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</si>
  <si>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</si>
  <si>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</si>
  <si>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</si>
  <si>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</si>
  <si>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</si>
  <si>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</si>
  <si>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</si>
  <si>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</si>
  <si>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</si>
  <si>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</si>
  <si>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</si>
  <si>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</si>
  <si>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</si>
  <si>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</si>
  <si>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</si>
  <si>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</si>
  <si>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</si>
  <si>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</si>
  <si>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</si>
  <si>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</si>
  <si>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</si>
  <si>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</si>
  <si>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</si>
  <si>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</si>
  <si>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</si>
  <si>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</si>
  <si>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</si>
  <si>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</si>
  <si>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</si>
  <si>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</si>
  <si>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</si>
  <si>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</si>
  <si>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</si>
  <si>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</si>
  <si>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</si>
  <si>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</si>
  <si>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</si>
  <si>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</si>
  <si>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</si>
  <si>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</si>
  <si>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</si>
  <si>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</si>
  <si>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</si>
  <si>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</si>
  <si>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</si>
  <si>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</si>
  <si>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</si>
  <si>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</si>
  <si>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</si>
  <si>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</si>
  <si>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</si>
  <si>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</si>
  <si>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</si>
  <si>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</si>
  <si>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</si>
  <si>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</si>
  <si>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</si>
  <si>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</si>
  <si>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</si>
  <si>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</si>
  <si>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</si>
  <si>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</si>
  <si>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</si>
  <si>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</si>
  <si>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</si>
  <si>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</si>
  <si>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</si>
  <si>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</si>
  <si>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</si>
  <si>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</si>
  <si>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</si>
  <si>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</si>
  <si>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</si>
  <si>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</si>
  <si>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</si>
  <si>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</si>
  <si>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</si>
  <si>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</si>
  <si>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</si>
  <si>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</si>
  <si>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</si>
  <si>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</si>
  <si>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</si>
  <si>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</si>
  <si>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</si>
  <si>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</si>
  <si>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</si>
  <si>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</si>
  <si>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</si>
  <si>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</si>
  <si>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</si>
  <si>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</si>
  <si>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</si>
  <si>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</si>
  <si>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</si>
  <si>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</si>
  <si>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</si>
  <si>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</si>
  <si>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</si>
  <si>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</si>
  <si>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</si>
  <si>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</si>
  <si>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</si>
  <si>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</si>
  <si>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</si>
  <si>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</si>
  <si>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</si>
  <si>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</si>
  <si>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</si>
  <si>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</si>
  <si>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</si>
  <si>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</si>
  <si>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</si>
  <si>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</si>
  <si>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</si>
  <si>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</si>
  <si>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</si>
  <si>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</si>
  <si>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</si>
  <si>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</si>
  <si>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</si>
  <si>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</si>
  <si>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</si>
  <si>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</si>
  <si>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</si>
  <si>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</si>
  <si>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</si>
  <si>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</si>
  <si>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</si>
  <si>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</si>
  <si>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</si>
  <si>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</si>
  <si>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</si>
  <si>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</si>
  <si>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</si>
  <si>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</si>
  <si>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</si>
  <si>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</si>
  <si>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</si>
  <si>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</si>
  <si>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</si>
  <si>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</si>
  <si>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</si>
  <si>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</si>
  <si>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</si>
  <si>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</si>
  <si>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</si>
  <si>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</si>
  <si>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</si>
  <si>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</si>
  <si>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</si>
  <si>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</si>
  <si>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</si>
  <si>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</si>
  <si>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</si>
  <si>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</si>
  <si>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</si>
  <si>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</si>
  <si>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</si>
  <si>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</si>
  <si>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</si>
  <si>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</si>
  <si>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</si>
  <si>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</si>
  <si>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</si>
  <si>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</si>
  <si>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</si>
  <si>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</si>
  <si>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</si>
  <si>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</si>
  <si>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</si>
  <si>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</si>
  <si>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</si>
  <si>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</si>
  <si>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</si>
  <si>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</si>
  <si>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</si>
  <si>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</si>
  <si>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</si>
  <si>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</si>
  <si>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</si>
  <si>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</si>
  <si>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</si>
  <si>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</si>
  <si>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</si>
  <si>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</si>
  <si>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</si>
  <si>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</si>
  <si>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</si>
  <si>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</si>
  <si>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</si>
  <si>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</si>
  <si>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</si>
  <si>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</si>
  <si>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</si>
  <si>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</si>
  <si>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</si>
  <si>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</si>
  <si>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</si>
  <si>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</si>
  <si>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</si>
  <si>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</si>
  <si>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</si>
  <si>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</si>
  <si>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</si>
  <si>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</si>
  <si>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</si>
  <si>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</si>
  <si>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</si>
  <si>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</si>
  <si>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</si>
  <si>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</si>
  <si>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</si>
  <si>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</si>
  <si>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</si>
  <si>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</si>
  <si>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</si>
  <si>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</si>
  <si>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</si>
  <si>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</si>
  <si>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</si>
  <si>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</si>
  <si>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</si>
  <si>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</si>
  <si>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</si>
  <si>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</si>
  <si>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</si>
  <si>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</si>
  <si>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</si>
  <si>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</si>
  <si>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</si>
  <si>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</si>
  <si>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</si>
  <si>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</si>
  <si>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</si>
  <si>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</si>
  <si>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</si>
  <si>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</si>
  <si>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</si>
  <si>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</si>
  <si>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</si>
  <si>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</si>
  <si>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</si>
  <si>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</si>
  <si>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</si>
  <si>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</si>
  <si>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</si>
  <si>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</si>
  <si>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</si>
  <si>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</si>
  <si>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</si>
  <si>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</si>
  <si>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</si>
  <si>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</si>
  <si>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</si>
  <si>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</si>
  <si>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</si>
  <si>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</si>
  <si>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</si>
  <si>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</si>
  <si>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</si>
  <si>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</si>
  <si>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</si>
  <si>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</si>
  <si>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</si>
  <si>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</si>
  <si>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</si>
  <si>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</si>
  <si>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</si>
  <si>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</si>
  <si>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</si>
  <si>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</si>
  <si>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</si>
  <si>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</si>
  <si>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</si>
  <si>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</si>
  <si>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</si>
  <si>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</si>
  <si>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</si>
  <si>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</si>
  <si>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</si>
  <si>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</si>
  <si>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</si>
  <si>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</si>
  <si>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</si>
  <si>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</si>
  <si>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</si>
  <si>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</si>
  <si>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</si>
  <si>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</si>
  <si>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</si>
  <si>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</si>
  <si>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</si>
  <si>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</si>
  <si>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</si>
  <si>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</si>
  <si>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</si>
  <si>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</si>
  <si>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</si>
  <si>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</si>
  <si>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</si>
  <si>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</si>
  <si>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</si>
  <si>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</si>
  <si>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</si>
  <si>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</si>
  <si>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</si>
  <si>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</si>
  <si>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</si>
  <si>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</si>
  <si>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</si>
  <si>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</si>
  <si>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</si>
  <si>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</si>
  <si>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</si>
  <si>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</si>
  <si>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</si>
  <si>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</si>
  <si>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</si>
  <si>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</si>
  <si>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</si>
  <si>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</si>
  <si>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</si>
  <si>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</si>
  <si>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</si>
  <si>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</si>
  <si>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</si>
  <si>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</si>
  <si>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</si>
  <si>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</si>
  <si>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</si>
  <si>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</si>
  <si>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</si>
  <si>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</si>
  <si>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</si>
  <si>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</si>
  <si>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</si>
  <si>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</si>
  <si>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</si>
  <si>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</si>
  <si>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</si>
  <si>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</si>
  <si>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</si>
  <si>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</si>
  <si>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</si>
  <si>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</si>
  <si>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</si>
  <si>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</si>
  <si>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</si>
  <si>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</si>
  <si>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</si>
  <si>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</si>
  <si>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</si>
  <si>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</si>
  <si>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</si>
  <si>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</si>
  <si>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</si>
  <si>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</si>
  <si>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</si>
  <si>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</si>
  <si>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</si>
  <si>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</si>
  <si>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</si>
  <si>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</si>
  <si>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</si>
  <si>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</si>
  <si>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</si>
  <si>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</si>
  <si>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</si>
  <si>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</si>
  <si>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</si>
  <si>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</si>
  <si>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</si>
  <si>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</si>
  <si>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</si>
  <si>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</si>
  <si>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</si>
  <si>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</si>
  <si>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</si>
  <si>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</si>
  <si>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</si>
  <si>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</si>
  <si>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</si>
  <si>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</si>
  <si>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</si>
  <si>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</si>
  <si>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</si>
  <si>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</si>
  <si>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</si>
  <si>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</si>
  <si>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</si>
  <si>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</si>
  <si>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</si>
  <si>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</si>
  <si>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</si>
  <si>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</si>
  <si>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</si>
  <si>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</si>
  <si>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</si>
  <si>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</si>
  <si>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</si>
  <si>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</si>
  <si>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</si>
  <si>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</si>
  <si>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</si>
  <si>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</si>
  <si>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</si>
  <si>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</si>
  <si>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</si>
  <si>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</si>
  <si>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</si>
  <si>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</si>
  <si>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</si>
  <si>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</si>
  <si>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</si>
  <si>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</si>
  <si>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</si>
  <si>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</si>
  <si>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</si>
  <si>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</si>
  <si>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</si>
  <si>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</si>
  <si>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</si>
  <si>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</si>
  <si>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</si>
  <si>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</si>
  <si>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</si>
  <si>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</si>
  <si>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</si>
  <si>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</si>
  <si>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</si>
  <si>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</si>
  <si>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</si>
  <si>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</si>
  <si>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</si>
  <si>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</si>
  <si>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</si>
  <si>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</si>
  <si>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</si>
  <si>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</si>
  <si>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</si>
  <si>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</si>
  <si>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</si>
  <si>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</si>
  <si>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</si>
  <si>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</si>
  <si>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</si>
  <si>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</si>
  <si>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</si>
  <si>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</si>
  <si>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</si>
  <si>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</si>
  <si>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</si>
  <si>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</si>
  <si>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</si>
  <si>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</si>
  <si>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</si>
  <si>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</si>
  <si>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</si>
  <si>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</si>
  <si>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</si>
  <si>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</si>
  <si>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</si>
  <si>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</si>
  <si>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</si>
  <si>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</si>
  <si>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</si>
  <si>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</si>
  <si>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</si>
  <si>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</si>
  <si>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</si>
  <si>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</si>
  <si>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</si>
  <si>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</si>
  <si>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</si>
  <si>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</si>
  <si>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</si>
  <si>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</si>
  <si>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</si>
  <si>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</si>
  <si>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</si>
  <si>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</si>
  <si>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</si>
  <si>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</si>
  <si>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</si>
  <si>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</si>
  <si>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</si>
  <si>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</si>
  <si>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</si>
  <si>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</si>
  <si>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</si>
  <si>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</si>
  <si>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</si>
  <si>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</si>
  <si>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</si>
  <si>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</si>
  <si>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</si>
  <si>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</si>
  <si>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</si>
  <si>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</si>
  <si>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</si>
  <si>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</si>
  <si>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</si>
  <si>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</si>
  <si>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</si>
  <si>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</si>
  <si>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</si>
  <si>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</si>
  <si>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</si>
  <si>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</si>
  <si>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</si>
  <si>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</si>
  <si>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</si>
  <si>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</si>
  <si>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</si>
  <si>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</si>
  <si>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</si>
  <si>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</si>
  <si>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</si>
  <si>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</si>
  <si>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</si>
  <si>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</si>
  <si>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</si>
  <si>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</si>
  <si>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</si>
  <si>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</si>
  <si>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</si>
  <si>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</si>
  <si>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</si>
  <si>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</si>
  <si>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</si>
  <si>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</si>
  <si>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</si>
  <si>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</si>
  <si>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</si>
  <si>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</si>
  <si>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</si>
  <si>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</si>
  <si>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</si>
  <si>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</si>
  <si>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</si>
  <si>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</si>
  <si>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</si>
  <si>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</si>
  <si>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</si>
  <si>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</si>
  <si>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</si>
  <si>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</si>
  <si>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</si>
  <si>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</si>
  <si>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</si>
  <si>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</si>
  <si>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</si>
  <si>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</si>
  <si>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</si>
  <si>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</si>
  <si>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</si>
  <si>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</si>
  <si>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</si>
  <si>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</si>
  <si>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</si>
  <si>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</si>
  <si>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</si>
  <si>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</si>
  <si>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</si>
  <si>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</si>
  <si>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</si>
  <si>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</si>
  <si>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</si>
  <si>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</si>
  <si>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</si>
  <si>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</si>
  <si>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</si>
  <si>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</si>
  <si>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</si>
  <si>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</si>
  <si>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</si>
  <si>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</si>
  <si>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</si>
  <si>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</si>
  <si>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</si>
  <si>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</si>
  <si>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</si>
  <si>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</si>
  <si>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</si>
  <si>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</si>
  <si>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</si>
  <si>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</si>
  <si>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</si>
  <si>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</si>
  <si>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</si>
  <si>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</si>
  <si>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</si>
  <si>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</si>
  <si>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</si>
  <si>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</si>
  <si>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</si>
  <si>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</si>
  <si>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</si>
  <si>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</si>
  <si>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</si>
  <si>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</si>
  <si>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</si>
  <si>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</si>
  <si>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</si>
  <si>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</si>
  <si>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</si>
  <si>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</si>
  <si>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</si>
  <si>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</si>
  <si>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</si>
  <si>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</si>
  <si>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</si>
  <si>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</si>
  <si>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</si>
  <si>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</si>
  <si>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</si>
  <si>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</si>
  <si>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</si>
  <si>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</si>
  <si>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</si>
  <si>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</si>
  <si>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</si>
  <si>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</si>
  <si>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</si>
  <si>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</si>
  <si>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</si>
  <si>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</si>
  <si>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</si>
  <si>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</si>
  <si>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</si>
  <si>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</si>
  <si>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</si>
  <si>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</si>
  <si>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</si>
  <si>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</si>
  <si>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</si>
  <si>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</si>
  <si>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</si>
  <si>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</si>
  <si>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</si>
  <si>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</si>
  <si>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</si>
  <si>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</si>
  <si>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</si>
  <si>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</si>
  <si>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</si>
  <si>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</si>
  <si>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</si>
  <si>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</si>
  <si>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</si>
  <si>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</si>
  <si>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</si>
  <si>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</si>
  <si>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</si>
  <si>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</si>
  <si>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</si>
  <si>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</si>
  <si>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</si>
  <si>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</si>
  <si>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</si>
  <si>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</si>
  <si>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</si>
  <si>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</si>
  <si>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</si>
  <si>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</si>
  <si>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</si>
  <si>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</si>
  <si>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</si>
  <si>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</si>
  <si>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</si>
  <si>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</si>
  <si>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</si>
  <si>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</si>
  <si>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</si>
  <si>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</si>
  <si>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</si>
  <si>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</si>
  <si>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</si>
  <si>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</si>
  <si>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</si>
  <si>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</si>
  <si>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</si>
  <si>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</si>
  <si>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</si>
  <si>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</si>
  <si>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</si>
  <si>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</si>
  <si>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</si>
  <si>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</si>
  <si>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</si>
  <si>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</si>
  <si>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</si>
  <si>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</si>
  <si>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</si>
  <si>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</si>
  <si>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</si>
  <si>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</si>
  <si>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</si>
  <si>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</si>
  <si>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</si>
  <si>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</si>
  <si>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</si>
  <si>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</si>
  <si>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</si>
  <si>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</si>
  <si>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</si>
  <si>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</si>
  <si>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</si>
  <si>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</si>
  <si>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</si>
  <si>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</si>
  <si>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</si>
  <si>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</si>
  <si>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</si>
  <si>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</si>
  <si>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</si>
  <si>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</si>
  <si>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</si>
  <si>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</si>
  <si>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</si>
  <si>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</si>
  <si>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</si>
  <si>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</si>
  <si>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</si>
  <si>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</si>
  <si>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</si>
  <si>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</si>
  <si>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</si>
  <si>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</si>
  <si>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</si>
  <si>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</si>
  <si>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</si>
  <si>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</si>
  <si>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</si>
  <si>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</si>
  <si>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</si>
  <si>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</si>
  <si>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</si>
  <si>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</si>
  <si>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</si>
  <si>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</si>
  <si>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</si>
  <si>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</si>
  <si>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</si>
  <si>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</si>
  <si>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</si>
  <si>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</si>
  <si>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</si>
  <si>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</si>
  <si>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</si>
  <si>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</si>
  <si>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</si>
  <si>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</si>
  <si>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</si>
  <si>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</si>
  <si>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</si>
  <si>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</si>
  <si>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</si>
  <si>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</si>
  <si>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</si>
  <si>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</si>
  <si>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</si>
  <si>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</si>
  <si>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</si>
  <si>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</si>
  <si>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</si>
  <si>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</si>
  <si>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</si>
  <si>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</si>
  <si>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</si>
  <si>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</si>
  <si>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</si>
  <si>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</si>
  <si>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</si>
  <si>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</si>
  <si>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</si>
  <si>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</si>
  <si>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</si>
  <si>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</si>
  <si>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</si>
  <si>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</si>
  <si>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</si>
  <si>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</si>
  <si>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</si>
  <si>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</si>
  <si>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</si>
  <si>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</si>
  <si>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</si>
  <si>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</si>
  <si>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</si>
  <si>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</si>
  <si>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</si>
  <si>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</si>
  <si>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</si>
  <si>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</si>
  <si>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</si>
  <si>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</si>
  <si>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</si>
  <si>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</si>
  <si>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</si>
  <si>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</si>
  <si>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</si>
  <si>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</si>
  <si>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</si>
  <si>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</si>
  <si>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</si>
  <si>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</si>
  <si>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</si>
  <si>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</si>
  <si>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</si>
  <si>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</si>
  <si>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</si>
  <si>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</si>
  <si>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</si>
  <si>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</si>
  <si>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</si>
  <si>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</si>
  <si>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</si>
  <si>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</si>
  <si>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</si>
  <si>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</si>
  <si>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</si>
  <si>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</si>
  <si>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</si>
  <si>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</si>
  <si>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</si>
  <si>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</si>
  <si>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</si>
  <si>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</si>
  <si>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</si>
  <si>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</si>
  <si>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</si>
  <si>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</si>
  <si>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</si>
  <si>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</si>
  <si>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</si>
  <si>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</si>
  <si>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</si>
  <si>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</si>
  <si>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</si>
  <si>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</si>
  <si>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</si>
  <si>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</si>
  <si>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</si>
  <si>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</si>
  <si>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</si>
  <si>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</si>
  <si>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</si>
  <si>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</si>
  <si>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</si>
  <si>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</si>
  <si>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</si>
  <si>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</si>
  <si>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</si>
  <si>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</si>
  <si>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</si>
  <si>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</si>
  <si>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</si>
  <si>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</si>
  <si>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</si>
  <si>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</si>
  <si>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</si>
  <si>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</si>
  <si>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</si>
  <si>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</si>
  <si>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</si>
  <si>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</si>
  <si>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</si>
  <si>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</si>
  <si>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</si>
  <si>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</si>
  <si>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</si>
  <si>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</si>
  <si>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</si>
  <si>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</si>
  <si>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</si>
  <si>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</si>
  <si>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</si>
  <si>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</si>
  <si>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</si>
  <si>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</si>
  <si>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</si>
  <si>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</si>
  <si>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</si>
  <si>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</si>
  <si>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</si>
  <si>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</si>
  <si>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</si>
  <si>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</si>
  <si>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</si>
  <si>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</si>
  <si>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</si>
  <si>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</si>
  <si>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</si>
  <si>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</si>
  <si>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</si>
  <si>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</si>
  <si>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</si>
  <si>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</si>
  <si>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</si>
  <si>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</si>
  <si>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</si>
  <si>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</si>
  <si>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</si>
  <si>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</si>
  <si>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</si>
  <si>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</si>
  <si>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</si>
  <si>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</si>
  <si>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</si>
  <si>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</si>
  <si>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</si>
  <si>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</si>
  <si>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</si>
  <si>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</si>
  <si>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</si>
  <si>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</si>
  <si>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</si>
  <si>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</si>
  <si>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</si>
  <si>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</si>
  <si>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</si>
  <si>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</si>
  <si>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</si>
  <si>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</si>
  <si>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</si>
  <si>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</si>
  <si>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</si>
  <si>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</si>
  <si>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</si>
  <si>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</si>
  <si>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</si>
  <si>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</si>
  <si>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</si>
  <si>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</si>
  <si>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</si>
  <si>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</si>
  <si>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</si>
  <si>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</si>
  <si>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</si>
  <si>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</si>
  <si>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</si>
  <si>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</si>
  <si>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</si>
  <si>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</si>
  <si>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</si>
  <si>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</si>
  <si>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</si>
  <si>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</si>
  <si>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</si>
  <si>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</si>
  <si>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</si>
  <si>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</si>
  <si>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</si>
  <si>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</si>
  <si>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</si>
  <si>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</si>
  <si>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</si>
  <si>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</si>
  <si>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</si>
  <si>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</si>
  <si>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</si>
  <si>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</si>
  <si>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</si>
  <si>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</si>
  <si>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</si>
  <si>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</si>
  <si>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</si>
  <si>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</si>
  <si>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</si>
  <si>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</si>
  <si>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</si>
  <si>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</si>
  <si>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</si>
  <si>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</si>
  <si>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</si>
  <si>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</si>
  <si>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</si>
  <si>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</si>
  <si>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</si>
  <si>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</si>
  <si>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</si>
  <si>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</si>
  <si>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</si>
  <si>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</si>
  <si>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</si>
  <si>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</si>
  <si>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</si>
  <si>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</si>
  <si>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</si>
  <si>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</si>
  <si>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</si>
  <si>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</si>
  <si>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</si>
  <si>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</si>
  <si>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</si>
  <si>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</si>
  <si>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</si>
  <si>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</si>
  <si>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</si>
  <si>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</si>
  <si>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</si>
  <si>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</si>
  <si>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</si>
  <si>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</si>
  <si>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</si>
  <si>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</si>
  <si>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</si>
  <si>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</si>
  <si>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</si>
  <si>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</si>
  <si>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</si>
  <si>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</si>
  <si>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</si>
  <si>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</si>
  <si>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</si>
  <si>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</si>
  <si>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</si>
  <si>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</si>
  <si>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</si>
  <si>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</si>
  <si>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</si>
  <si>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</si>
  <si>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</si>
  <si>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</si>
  <si>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</si>
  <si>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</si>
  <si>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</si>
  <si>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</si>
  <si>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</si>
  <si>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</si>
  <si>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</si>
  <si>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</si>
  <si>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</si>
  <si>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</si>
  <si>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</si>
  <si>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</si>
  <si>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</si>
  <si>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</si>
  <si>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</si>
  <si>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</si>
  <si>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</si>
  <si>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</si>
  <si>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</si>
  <si>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</si>
  <si>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</si>
  <si>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</si>
  <si>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</si>
  <si>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</si>
  <si>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</si>
  <si>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</si>
  <si>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</si>
  <si>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</si>
  <si>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</si>
  <si>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</si>
  <si>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</si>
  <si>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</si>
  <si>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</si>
  <si>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</si>
  <si>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</si>
  <si>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</si>
  <si>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</si>
  <si>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</si>
  <si>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</si>
  <si>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</si>
  <si>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</si>
  <si>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</si>
  <si>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</si>
  <si>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</si>
  <si>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</si>
  <si>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</si>
  <si>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</si>
  <si>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</si>
  <si>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</si>
  <si>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</si>
  <si>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</si>
  <si>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</si>
  <si>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</si>
  <si>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</si>
  <si>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</si>
  <si>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</si>
  <si>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</si>
  <si>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</si>
  <si>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</si>
  <si>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</si>
  <si>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</si>
  <si>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</si>
  <si>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</si>
  <si>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</si>
  <si>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</si>
  <si>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</si>
  <si>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</si>
  <si>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</si>
  <si>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</si>
  <si>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</si>
  <si>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</si>
  <si>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</si>
  <si>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</si>
  <si>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</si>
  <si>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</si>
  <si>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</si>
  <si>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</si>
  <si>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</si>
  <si>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</si>
  <si>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</si>
  <si>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</si>
  <si>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</si>
  <si>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</si>
  <si>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</si>
  <si>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</si>
  <si>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</si>
  <si>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</si>
  <si>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</si>
  <si>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</si>
  <si>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</si>
  <si>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</si>
  <si>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</si>
  <si>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</si>
  <si>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</si>
  <si>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</si>
  <si>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</si>
  <si>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</si>
  <si>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</si>
  <si>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</si>
  <si>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</si>
  <si>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</si>
  <si>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</si>
  <si>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</si>
  <si>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</si>
  <si>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</si>
  <si>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</si>
  <si>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</si>
  <si>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</si>
  <si>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</si>
  <si>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</si>
  <si>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</si>
  <si>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</si>
  <si>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</si>
  <si>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</si>
  <si>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</si>
  <si>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</si>
  <si>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</si>
  <si>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</si>
  <si>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</si>
  <si>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</si>
  <si>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</si>
  <si>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</si>
  <si>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</si>
  <si>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</si>
  <si>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</si>
  <si>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</si>
  <si>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</si>
  <si>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</si>
  <si>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</si>
  <si>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</si>
  <si>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</si>
  <si>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</si>
  <si>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</si>
  <si>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</si>
  <si>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</si>
  <si>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</si>
  <si>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</si>
  <si>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</si>
  <si>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</si>
  <si>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</si>
  <si>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</si>
  <si>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</si>
  <si>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</si>
  <si>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</si>
  <si>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</si>
  <si>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</si>
  <si>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</si>
  <si>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</si>
  <si>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</si>
  <si>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</si>
  <si>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</si>
  <si>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</si>
  <si>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</si>
  <si>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</si>
  <si>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</si>
  <si>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</si>
  <si>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</si>
  <si>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</si>
  <si>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</si>
  <si>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</si>
  <si>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</si>
  <si>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</si>
  <si>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</si>
  <si>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</si>
  <si>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</si>
  <si>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</si>
  <si>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</si>
  <si>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</si>
  <si>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</si>
  <si>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</si>
  <si>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</si>
  <si>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</si>
  <si>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</si>
  <si>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</si>
  <si>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</si>
  <si>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</si>
  <si>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</si>
  <si>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</si>
  <si>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</si>
  <si>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</si>
  <si>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</si>
  <si>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</si>
  <si>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</si>
  <si>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</si>
  <si>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</si>
  <si>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</si>
  <si>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</si>
  <si>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</si>
  <si>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</si>
  <si>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</si>
  <si>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</si>
  <si>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</si>
  <si>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</si>
  <si>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</si>
  <si>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</si>
  <si>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</si>
  <si>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</si>
  <si>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</si>
  <si>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</si>
  <si>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</si>
  <si>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</si>
  <si>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</si>
  <si>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</si>
  <si>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</si>
  <si>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</si>
  <si>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</si>
  <si>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</si>
  <si>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</si>
  <si>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</si>
  <si>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</si>
  <si>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</si>
  <si>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</si>
  <si>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</si>
  <si>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</si>
  <si>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</si>
  <si>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</si>
  <si>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</si>
  <si>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</si>
  <si>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</si>
  <si>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</si>
  <si>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</si>
  <si>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</si>
  <si>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</si>
  <si>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</si>
  <si>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</si>
  <si>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</si>
  <si>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</si>
  <si>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</si>
  <si>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</si>
  <si>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</si>
  <si>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</si>
  <si>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</si>
  <si>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</si>
  <si>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</si>
  <si>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</si>
  <si>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</si>
  <si>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</si>
  <si>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</si>
  <si>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</si>
  <si>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</si>
  <si>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</si>
  <si>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</si>
  <si>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</si>
  <si>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</si>
  <si>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</si>
  <si>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</si>
  <si>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</si>
  <si>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</si>
  <si>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</si>
  <si>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</si>
  <si>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</si>
  <si>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</si>
  <si>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</si>
  <si>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</si>
  <si>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</si>
  <si>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</si>
  <si>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</si>
  <si>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</si>
  <si>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</si>
  <si>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</si>
  <si>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</si>
  <si>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</si>
  <si>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</si>
  <si>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</si>
  <si>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</si>
  <si>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</si>
  <si>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</si>
  <si>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</si>
  <si>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</si>
  <si>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</si>
  <si>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</si>
  <si>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</si>
  <si>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</si>
  <si>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</si>
  <si>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</si>
  <si>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</si>
  <si>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</si>
  <si>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</si>
  <si>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</si>
  <si>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</si>
  <si>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</si>
  <si>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</si>
  <si>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</si>
  <si>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</si>
  <si>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</si>
  <si>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</si>
  <si>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</si>
  <si>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</si>
  <si>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</si>
  <si>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</si>
  <si>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</si>
  <si>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</si>
  <si>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</si>
  <si>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</si>
  <si>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</si>
  <si>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</si>
  <si>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</si>
  <si>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</si>
  <si>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</si>
  <si>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</si>
  <si>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</si>
  <si>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</si>
  <si>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</si>
  <si>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</si>
  <si>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</si>
  <si>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</si>
  <si>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</si>
  <si>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</si>
  <si>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</si>
  <si>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</si>
  <si>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</si>
  <si>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</si>
  <si>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</si>
  <si>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</si>
  <si>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</si>
  <si>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</si>
  <si>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</si>
  <si>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</si>
  <si>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</si>
  <si>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</si>
  <si>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</si>
  <si>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</si>
  <si>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</si>
  <si>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</si>
  <si>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</si>
  <si>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</si>
  <si>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</si>
  <si>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</si>
  <si>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</si>
  <si>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</si>
  <si>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</si>
  <si>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</si>
  <si>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</si>
  <si>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</si>
  <si>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</si>
  <si>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</si>
  <si>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</si>
  <si>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</si>
  <si>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</si>
  <si>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</si>
  <si>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</si>
  <si>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</si>
  <si>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</si>
  <si>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</si>
  <si>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</si>
  <si>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</si>
  <si>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</si>
  <si>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</si>
  <si>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</si>
  <si>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</si>
  <si>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</si>
  <si>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</si>
  <si>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</si>
  <si>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</si>
  <si>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</si>
  <si>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</si>
  <si>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</si>
  <si>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</si>
  <si>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</si>
  <si>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</si>
  <si>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</si>
  <si>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</si>
  <si>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</si>
  <si>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</si>
  <si>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</si>
  <si>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</si>
  <si>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</si>
  <si>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</si>
  <si>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</si>
  <si>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</si>
  <si>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</si>
  <si>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</si>
  <si>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</si>
  <si>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</si>
  <si>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</si>
  <si>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</si>
  <si>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</si>
  <si>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</si>
  <si>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</si>
  <si>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</si>
  <si>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</si>
  <si>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</si>
  <si>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</si>
  <si>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</si>
  <si>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</si>
  <si>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</si>
  <si>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</si>
  <si>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</si>
  <si>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</si>
  <si>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</si>
  <si>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</si>
  <si>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</si>
  <si>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</si>
  <si>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</si>
  <si>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</si>
  <si>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</si>
  <si>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</si>
  <si>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</si>
  <si>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</si>
  <si>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</si>
  <si>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</si>
  <si>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</si>
  <si>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</si>
  <si>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</si>
  <si>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</si>
  <si>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</si>
  <si>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</si>
  <si>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</si>
  <si>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</si>
  <si>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</si>
  <si>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</si>
  <si>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</si>
  <si>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</si>
  <si>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</si>
  <si>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</si>
  <si>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</si>
  <si>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</si>
  <si>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</si>
  <si>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</si>
  <si>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</si>
  <si>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</si>
  <si>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</si>
  <si>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</si>
  <si>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</si>
  <si>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</si>
  <si>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</si>
  <si>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</si>
  <si>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</si>
  <si>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</si>
  <si>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</si>
  <si>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</si>
  <si>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</si>
  <si>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</si>
  <si>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</si>
  <si>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</si>
  <si>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</si>
  <si>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</si>
  <si>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</si>
  <si>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</si>
  <si>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</si>
  <si>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</si>
  <si>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</si>
  <si>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</si>
  <si>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</si>
  <si>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</si>
  <si>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</si>
  <si>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</si>
  <si>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</si>
  <si>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</si>
  <si>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</si>
  <si>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</si>
  <si>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</si>
  <si>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</si>
  <si>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</si>
  <si>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</si>
  <si>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</si>
  <si>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</si>
  <si>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</si>
  <si>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</si>
  <si>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</si>
  <si>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</si>
  <si>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</si>
  <si>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</si>
  <si>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</si>
  <si>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</si>
  <si>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</si>
  <si>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</si>
  <si>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</si>
  <si>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</si>
  <si>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</si>
  <si>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</si>
  <si>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</si>
  <si>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</si>
  <si>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</si>
  <si>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</si>
  <si>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</si>
  <si>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</si>
  <si>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</si>
  <si>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</si>
  <si>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</si>
  <si>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</si>
  <si>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</si>
  <si>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</si>
  <si>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</si>
  <si>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</si>
  <si>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</si>
  <si>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</si>
  <si>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</si>
  <si>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</si>
  <si>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</si>
  <si>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</si>
  <si>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</si>
  <si>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</si>
  <si>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</si>
  <si>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</si>
  <si>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</si>
  <si>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</si>
  <si>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</si>
  <si>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</si>
  <si>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</si>
  <si>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</si>
  <si>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</si>
  <si>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</si>
  <si>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</si>
  <si>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</si>
  <si>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</si>
  <si>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</si>
  <si>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</si>
  <si>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</si>
  <si>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</si>
  <si>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</si>
  <si>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</si>
  <si>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</si>
  <si>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</si>
  <si>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</si>
  <si>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</si>
  <si>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</si>
  <si>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</si>
  <si>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</si>
  <si>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</si>
  <si>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</si>
  <si>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</si>
  <si>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</si>
  <si>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</si>
  <si>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</si>
  <si>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</si>
  <si>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</si>
  <si>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</si>
  <si>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</si>
  <si>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</si>
  <si>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</si>
  <si>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</si>
  <si>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</si>
  <si>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</si>
  <si>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</si>
  <si>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</si>
  <si>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</si>
  <si>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</si>
  <si>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</si>
  <si>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</si>
  <si>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</si>
  <si>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</si>
  <si>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</si>
  <si>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</si>
  <si>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</si>
  <si>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</si>
  <si>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</si>
  <si>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</si>
  <si>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</si>
  <si>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</si>
  <si>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</si>
  <si>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</si>
  <si>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</si>
  <si>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</si>
  <si>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</si>
  <si>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</si>
  <si>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</si>
  <si>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</si>
  <si>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</si>
  <si>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</si>
  <si>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</si>
  <si>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</si>
  <si>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</si>
  <si>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</si>
  <si>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</si>
  <si>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</si>
  <si>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</si>
  <si>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</si>
  <si>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</si>
  <si>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</si>
  <si>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</si>
  <si>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</si>
  <si>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</si>
  <si>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</si>
  <si>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</si>
  <si>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</si>
  <si>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</si>
  <si>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</si>
  <si>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</si>
  <si>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</si>
  <si>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</si>
  <si>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</si>
  <si>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</si>
  <si>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</si>
  <si>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</si>
  <si>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</si>
  <si>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</si>
  <si>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</si>
  <si>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</si>
  <si>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</si>
  <si>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</si>
  <si>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</si>
  <si>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</si>
  <si>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</si>
  <si>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</si>
  <si>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</si>
  <si>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</si>
  <si>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</si>
  <si>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</si>
  <si>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</si>
  <si>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</si>
  <si>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</si>
  <si>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</si>
  <si>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</si>
  <si>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</si>
  <si>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</si>
  <si>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</si>
  <si>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</si>
  <si>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</si>
  <si>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</si>
  <si>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</si>
  <si>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</si>
  <si>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</si>
  <si>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</si>
  <si>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</si>
  <si>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</si>
  <si>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</si>
  <si>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</si>
  <si>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</si>
  <si>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</si>
  <si>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</si>
  <si>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</si>
  <si>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</si>
  <si>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</si>
  <si>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</si>
  <si>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</si>
  <si>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</si>
  <si>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</si>
  <si>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</si>
  <si>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</si>
  <si>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</si>
  <si>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</si>
  <si>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</si>
  <si>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</si>
  <si>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</si>
  <si>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</si>
  <si>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</si>
  <si>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</si>
  <si>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</si>
  <si>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</si>
  <si>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</si>
  <si>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</si>
  <si>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</si>
  <si>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</si>
  <si>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</si>
  <si>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</si>
  <si>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</si>
  <si>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</si>
  <si>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</si>
  <si>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</si>
  <si>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</si>
  <si>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</si>
  <si>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</si>
  <si>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</si>
  <si>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</si>
  <si>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</si>
  <si>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</si>
  <si>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</si>
  <si>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</si>
  <si>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</si>
  <si>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</si>
  <si>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</si>
  <si>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</si>
  <si>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</si>
  <si>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</si>
  <si>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</si>
  <si>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</si>
  <si>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</si>
  <si>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</si>
  <si>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</si>
  <si>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</si>
  <si>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</si>
  <si>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</si>
  <si>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</si>
  <si>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</si>
  <si>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</si>
  <si>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</si>
  <si>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</si>
  <si>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</si>
  <si>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</si>
  <si>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</si>
  <si>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</si>
  <si>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</si>
  <si>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</si>
  <si>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</si>
  <si>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</si>
  <si>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</si>
  <si>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</si>
  <si>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</si>
  <si>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</si>
  <si>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</si>
  <si>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</si>
  <si>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</si>
  <si>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</si>
  <si>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</si>
  <si>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</si>
  <si>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</si>
  <si>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</si>
  <si>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</si>
  <si>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</si>
  <si>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</si>
  <si>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</si>
  <si>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</si>
  <si>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</si>
  <si>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</si>
  <si>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</si>
  <si>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</si>
  <si>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</si>
  <si>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</si>
  <si>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</si>
  <si>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</si>
  <si>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</si>
  <si>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</si>
  <si>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</si>
  <si>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</si>
  <si>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</si>
  <si>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</si>
  <si>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</si>
  <si>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</si>
  <si>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</si>
  <si>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</si>
  <si>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</si>
  <si>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</si>
  <si>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</si>
  <si>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</si>
  <si>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</si>
  <si>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</si>
  <si>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</si>
  <si>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</si>
  <si>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</si>
  <si>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</si>
  <si>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</si>
  <si>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</si>
  <si>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</si>
  <si>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</si>
  <si>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</si>
  <si>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</si>
  <si>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</si>
  <si>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</si>
  <si>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</si>
  <si>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</si>
  <si>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</si>
  <si>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</si>
  <si>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</si>
  <si>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</si>
  <si>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</si>
  <si>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</si>
  <si>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</si>
  <si>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</si>
  <si>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</si>
  <si>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</si>
  <si>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</si>
  <si>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</si>
  <si>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</si>
  <si>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</si>
  <si>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</si>
  <si>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</si>
  <si>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</si>
  <si>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</si>
  <si>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</si>
  <si>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</si>
  <si>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</si>
  <si>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</si>
  <si>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</si>
  <si>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</si>
  <si>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</si>
  <si>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</si>
  <si>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</si>
  <si>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</si>
  <si>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</si>
  <si>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</si>
  <si>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</si>
  <si>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</si>
  <si>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</si>
  <si>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</si>
  <si>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</si>
  <si>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</si>
  <si>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</si>
  <si>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</si>
  <si>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</si>
  <si>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</si>
  <si>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</si>
  <si>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</si>
  <si>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</si>
  <si>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</si>
  <si>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</si>
  <si>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</si>
  <si>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</si>
  <si>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</si>
  <si>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</si>
  <si>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</si>
  <si>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</si>
  <si>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</si>
  <si>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</si>
  <si>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</si>
  <si>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</si>
  <si>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</si>
  <si>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</si>
  <si>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</si>
  <si>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</si>
  <si>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</si>
  <si>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</si>
  <si>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</si>
  <si>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</si>
  <si>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</si>
  <si>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</si>
  <si>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</si>
  <si>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</si>
  <si>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</si>
  <si>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</si>
  <si>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</si>
  <si>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</si>
  <si>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</si>
  <si>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</si>
  <si>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</si>
  <si>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</si>
  <si>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</si>
  <si>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</si>
  <si>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</si>
  <si>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</si>
  <si>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</si>
  <si>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</si>
  <si>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</si>
  <si>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</si>
  <si>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</si>
  <si>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</si>
  <si>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</si>
  <si>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</si>
  <si>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</si>
  <si>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</si>
  <si>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</si>
  <si>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</si>
  <si>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</si>
  <si>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</si>
  <si>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</si>
  <si>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</si>
  <si>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</si>
  <si>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</si>
  <si>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</si>
  <si>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</si>
  <si>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</si>
  <si>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</si>
  <si>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</si>
  <si>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</si>
  <si>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</si>
  <si>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</si>
  <si>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</si>
  <si>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</si>
  <si>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</si>
  <si>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</si>
  <si>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</si>
  <si>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</si>
  <si>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</si>
  <si>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</si>
  <si>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</si>
  <si>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</si>
  <si>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</si>
  <si>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</si>
  <si>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</si>
  <si>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</si>
  <si>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</si>
  <si>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</si>
  <si>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</si>
  <si>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</si>
  <si>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</si>
  <si>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</si>
  <si>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</si>
  <si>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</si>
  <si>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</si>
  <si>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</si>
  <si>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</si>
  <si>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</si>
  <si>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</si>
  <si>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</si>
  <si>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</si>
  <si>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</si>
  <si>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</si>
  <si>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</si>
  <si>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</si>
  <si>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</si>
  <si>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</si>
  <si>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</si>
  <si>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</si>
  <si>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</si>
  <si>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</si>
  <si>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</si>
  <si>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</si>
  <si>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</si>
  <si>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</si>
  <si>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</si>
  <si>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</si>
  <si>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</si>
  <si>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</si>
  <si>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</si>
  <si>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</si>
  <si>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</si>
  <si>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</si>
  <si>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</si>
  <si>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</si>
  <si>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</si>
  <si>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</si>
  <si>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</si>
  <si>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</si>
  <si>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</si>
  <si>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</si>
  <si>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</si>
  <si>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</si>
  <si>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</si>
  <si>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</si>
  <si>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</si>
  <si>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</si>
  <si>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</si>
  <si>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</si>
  <si>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</si>
  <si>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</si>
  <si>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</si>
  <si>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</si>
  <si>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</si>
  <si>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</si>
  <si>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</si>
  <si>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</si>
  <si>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</si>
  <si>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</si>
  <si>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</si>
  <si>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</si>
  <si>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</si>
  <si>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</si>
  <si>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</si>
  <si>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</si>
  <si>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</si>
  <si>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</si>
  <si>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</si>
  <si>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</si>
  <si>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</si>
  <si>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</si>
  <si>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</si>
  <si>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</si>
  <si>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</si>
  <si>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</si>
  <si>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</si>
  <si>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</si>
  <si>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</si>
  <si>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</si>
  <si>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</si>
  <si>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</si>
  <si>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</si>
  <si>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</si>
  <si>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</si>
  <si>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</si>
  <si>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</si>
  <si>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</si>
  <si>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</si>
  <si>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</si>
  <si>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</si>
  <si>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</si>
  <si>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</si>
  <si>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</si>
  <si>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</si>
  <si>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</si>
  <si>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</si>
  <si>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</si>
  <si>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</si>
  <si>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</si>
  <si>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</si>
  <si>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</si>
  <si>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</si>
  <si>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</si>
  <si>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</si>
  <si>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</si>
  <si>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</si>
  <si>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</si>
  <si>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</si>
  <si>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</si>
  <si>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</si>
  <si>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</si>
  <si>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</si>
  <si>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</si>
  <si>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</si>
  <si>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</si>
  <si>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</si>
  <si>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</si>
  <si>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</si>
  <si>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</si>
  <si>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</si>
  <si>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</si>
  <si>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</si>
  <si>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</si>
  <si>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</si>
  <si>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</si>
  <si>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</si>
  <si>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</si>
  <si>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</si>
  <si>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</si>
  <si>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</si>
  <si>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</si>
  <si>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</si>
  <si>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</si>
  <si>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</si>
  <si>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</si>
  <si>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</si>
  <si>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</si>
  <si>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</si>
  <si>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</si>
  <si>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</si>
  <si>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</si>
  <si>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</si>
  <si>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</si>
  <si>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</si>
  <si>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</si>
  <si>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</si>
  <si>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</si>
  <si>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</si>
  <si>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</si>
  <si>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</si>
  <si>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</si>
  <si>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</si>
  <si>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</si>
  <si>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</si>
  <si>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</si>
  <si>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</si>
  <si>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</si>
  <si>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</si>
  <si>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</si>
  <si>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</si>
  <si>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</si>
  <si>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</si>
  <si>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</si>
  <si>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</si>
  <si>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</si>
  <si>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</si>
  <si>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</si>
  <si>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</si>
  <si>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</si>
  <si>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</si>
  <si>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</si>
  <si>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</si>
  <si>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</si>
  <si>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</si>
  <si>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</si>
  <si>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</si>
  <si>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</si>
  <si>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</si>
  <si>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</si>
  <si>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</si>
  <si>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</si>
  <si>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</si>
  <si>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</si>
  <si>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</si>
  <si>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</si>
  <si>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</si>
  <si>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</si>
  <si>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</si>
  <si>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</si>
  <si>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</si>
  <si>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</si>
  <si>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</si>
  <si>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</si>
  <si>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</si>
  <si>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</si>
  <si>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</si>
  <si>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</si>
  <si>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</si>
  <si>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</si>
  <si>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</si>
  <si>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</si>
  <si>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</si>
  <si>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</si>
  <si>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</si>
  <si>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</si>
  <si>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</si>
  <si>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</si>
  <si>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</si>
  <si>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</si>
  <si>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</si>
  <si>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</si>
  <si>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</si>
  <si>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</si>
  <si>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</si>
  <si>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</si>
  <si>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</si>
  <si>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</si>
  <si>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</si>
  <si>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</si>
  <si>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</si>
  <si>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</si>
  <si>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</si>
  <si>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</si>
  <si>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</si>
  <si>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</si>
  <si>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</si>
  <si>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</si>
  <si>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</si>
  <si>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</si>
  <si>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</si>
  <si>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</si>
  <si>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</si>
  <si>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</si>
  <si>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</si>
  <si>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</si>
  <si>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</si>
  <si>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</si>
  <si>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</si>
  <si>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</si>
  <si>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</si>
  <si>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</si>
  <si>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</si>
  <si>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</si>
  <si>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</si>
  <si>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</si>
  <si>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</si>
  <si>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</si>
  <si>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</si>
  <si>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</si>
  <si>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</si>
  <si>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</si>
  <si>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</si>
  <si>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</si>
  <si>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</si>
  <si>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</si>
  <si>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</si>
  <si>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</si>
  <si>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</si>
  <si>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</si>
  <si>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</si>
  <si>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</si>
  <si>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</si>
  <si>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</si>
  <si>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</si>
  <si>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</si>
  <si>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</si>
  <si>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</si>
  <si>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</si>
  <si>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</si>
  <si>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</si>
  <si>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</si>
  <si>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</si>
  <si>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</si>
  <si>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</si>
  <si>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</si>
  <si>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</si>
  <si>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</si>
  <si>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</si>
  <si>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</si>
  <si>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</si>
  <si>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</si>
  <si>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</si>
  <si>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</si>
  <si>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</si>
  <si>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</si>
  <si>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</si>
  <si>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</si>
  <si>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</si>
  <si>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</si>
  <si>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</si>
  <si>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</si>
  <si>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</si>
  <si>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</si>
  <si>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</si>
  <si>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</si>
  <si>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</si>
  <si>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</si>
  <si>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</si>
  <si>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</si>
  <si>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</si>
  <si>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</si>
  <si>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</si>
  <si>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</si>
  <si>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</si>
  <si>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</si>
  <si>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</si>
  <si>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</si>
  <si>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</si>
  <si>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</si>
  <si>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</si>
  <si>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</si>
  <si>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</si>
  <si>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</si>
  <si>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</si>
  <si>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</si>
  <si>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</si>
  <si>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</si>
  <si>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</si>
  <si>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</si>
  <si>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</si>
  <si>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</si>
  <si>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</si>
  <si>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</si>
  <si>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</si>
  <si>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</si>
  <si>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</si>
  <si>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</si>
  <si>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</si>
  <si>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</si>
  <si>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</si>
  <si>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</si>
  <si>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</si>
  <si>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</si>
  <si>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</si>
  <si>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</si>
  <si>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</si>
  <si>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</si>
  <si>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</si>
  <si>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</si>
  <si>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</si>
  <si>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</si>
  <si>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</si>
  <si>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</si>
  <si>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</si>
  <si>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</si>
  <si>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</si>
  <si>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</si>
  <si>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</si>
  <si>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</si>
  <si>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</si>
  <si>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</si>
  <si>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</si>
  <si>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</si>
  <si>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</si>
  <si>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</si>
  <si>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</si>
  <si>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</si>
  <si>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</si>
  <si>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</si>
  <si>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</si>
  <si>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</si>
  <si>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</si>
  <si>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</si>
  <si>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</si>
  <si>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</si>
  <si>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</si>
  <si>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</si>
  <si>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</si>
  <si>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</si>
  <si>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</si>
  <si>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</si>
  <si>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</si>
  <si>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</si>
  <si>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</si>
  <si>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</si>
  <si>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</si>
  <si>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</si>
  <si>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</si>
  <si>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</si>
  <si>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</si>
  <si>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</si>
  <si>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</si>
  <si>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</si>
  <si>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</si>
  <si>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</si>
  <si>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</si>
  <si>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</si>
  <si>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</si>
  <si>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</si>
  <si>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</si>
  <si>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</si>
  <si>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</si>
  <si>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</si>
  <si>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</si>
  <si>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</si>
  <si>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</si>
  <si>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</si>
  <si>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</si>
  <si>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</si>
  <si>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</si>
  <si>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</si>
  <si>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</si>
  <si>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</si>
  <si>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</si>
  <si>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</si>
  <si>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</si>
  <si>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</si>
  <si>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</si>
  <si>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</si>
  <si>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</si>
  <si>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</si>
  <si>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</si>
  <si>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</si>
  <si>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</si>
  <si>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</si>
  <si>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</si>
  <si>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</si>
  <si>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</si>
  <si>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</si>
  <si>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</si>
  <si>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</si>
  <si>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</si>
  <si>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</si>
  <si>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</si>
  <si>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</si>
  <si>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</si>
  <si>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</si>
  <si>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</si>
  <si>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</si>
  <si>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</si>
  <si>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</si>
  <si>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</si>
  <si>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</si>
  <si>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</si>
  <si>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</si>
  <si>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</si>
  <si>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</si>
  <si>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</si>
  <si>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</si>
  <si>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</si>
  <si>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</si>
  <si>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</si>
  <si>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</si>
  <si>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</si>
  <si>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</si>
  <si>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</si>
  <si>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</si>
  <si>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</si>
  <si>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</si>
  <si>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</si>
  <si>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</si>
  <si>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</si>
  <si>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</si>
  <si>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</si>
  <si>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</si>
  <si>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</si>
  <si>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</si>
  <si>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</si>
  <si>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</si>
  <si>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</si>
  <si>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</si>
  <si>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</si>
  <si>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</si>
  <si>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</si>
  <si>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</si>
  <si>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</si>
  <si>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</si>
  <si>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</si>
  <si>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</si>
  <si>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</si>
  <si>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</si>
  <si>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</si>
  <si>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</si>
  <si>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</si>
  <si>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</si>
  <si>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</si>
  <si>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</si>
  <si>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</si>
  <si>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</si>
  <si>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</si>
  <si>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</si>
  <si>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</si>
  <si>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</si>
  <si>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</si>
  <si>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</si>
  <si>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</si>
  <si>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</si>
  <si>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</si>
  <si>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</si>
  <si>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</si>
  <si>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</si>
  <si>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</si>
  <si>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</si>
  <si>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</si>
  <si>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</si>
  <si>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</si>
  <si>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</si>
  <si>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</si>
  <si>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</si>
  <si>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</si>
  <si>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</si>
  <si>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</si>
  <si>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</si>
  <si>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</si>
  <si>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</si>
  <si>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</si>
  <si>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</si>
  <si>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</si>
  <si>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</si>
  <si>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</si>
  <si>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</si>
  <si>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</si>
  <si>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</si>
  <si>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</si>
  <si>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</si>
  <si>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</si>
  <si>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</si>
  <si>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</si>
  <si>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</si>
  <si>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</si>
  <si>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</si>
  <si>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</si>
  <si>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</si>
  <si>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</si>
  <si>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</si>
  <si>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</si>
  <si>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</si>
  <si>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</si>
  <si>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</si>
  <si>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</si>
  <si>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</si>
  <si>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</si>
  <si>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</si>
  <si>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</si>
  <si>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</si>
  <si>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</si>
  <si>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</si>
  <si>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</si>
  <si>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</si>
  <si>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</si>
  <si>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</si>
  <si>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</si>
  <si>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</si>
  <si>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</si>
  <si>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</si>
  <si>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</si>
  <si>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</si>
  <si>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</si>
  <si>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</si>
  <si>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</si>
  <si>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</si>
  <si>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</si>
  <si>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</si>
  <si>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</si>
  <si>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</si>
  <si>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</si>
  <si>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</si>
  <si>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</si>
  <si>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</si>
  <si>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</si>
  <si>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</si>
  <si>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</si>
  <si>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</si>
  <si>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</si>
  <si>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</si>
  <si>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</si>
  <si>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</si>
  <si>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</si>
  <si>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</si>
  <si>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</si>
  <si>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</si>
  <si>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</si>
  <si>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</si>
  <si>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</si>
  <si>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</si>
  <si>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</si>
  <si>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</si>
  <si>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</si>
  <si>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</si>
  <si>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</si>
  <si>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</si>
  <si>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</si>
  <si>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</si>
  <si>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</si>
  <si>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</si>
  <si>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</si>
  <si>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</si>
  <si>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</si>
  <si>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</si>
  <si>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</si>
  <si>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</si>
  <si>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</si>
  <si>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</si>
  <si>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</si>
  <si>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</si>
  <si>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</si>
  <si>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</si>
  <si>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</si>
  <si>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</si>
  <si>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</si>
  <si>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</si>
  <si>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</si>
  <si>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</si>
  <si>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</si>
  <si>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</si>
  <si>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</si>
  <si>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</si>
  <si>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</si>
  <si>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</si>
  <si>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</si>
  <si>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</si>
  <si>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</si>
  <si>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</si>
  <si>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</si>
  <si>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</si>
  <si>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</si>
  <si>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</si>
  <si>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</si>
  <si>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</si>
  <si>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</si>
  <si>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</si>
  <si>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</si>
  <si>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</si>
  <si>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</si>
  <si>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</si>
  <si>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</si>
  <si>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</si>
  <si>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</si>
  <si>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</si>
  <si>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</si>
  <si>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</si>
  <si>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</si>
  <si>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</si>
  <si>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</si>
  <si>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</si>
  <si>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</si>
  <si>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</si>
  <si>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</si>
  <si>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</si>
  <si>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</si>
  <si>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</si>
  <si>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</si>
  <si>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</si>
  <si>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</si>
  <si>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</si>
  <si>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</si>
  <si>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</si>
  <si>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</si>
  <si>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</si>
  <si>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</si>
  <si>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</si>
  <si>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</si>
  <si>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</si>
  <si>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</si>
  <si>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</si>
  <si>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</si>
  <si>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</si>
  <si>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</si>
  <si>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</si>
  <si>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</si>
  <si>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</si>
  <si>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</si>
  <si>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</si>
  <si>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</si>
  <si>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</si>
  <si>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</si>
  <si>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</si>
  <si>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</si>
  <si>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</si>
  <si>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</si>
  <si>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</si>
  <si>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</si>
  <si>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</si>
  <si>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</si>
  <si>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</si>
  <si>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</si>
  <si>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</si>
  <si>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</si>
  <si>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</si>
  <si>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</si>
  <si>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</si>
  <si>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</si>
  <si>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</si>
  <si>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</si>
  <si>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</si>
  <si>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</si>
  <si>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</si>
  <si>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</si>
  <si>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</si>
  <si>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</si>
  <si>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</si>
  <si>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</si>
  <si>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</si>
  <si>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</si>
  <si>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</si>
  <si>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</si>
  <si>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</si>
  <si>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</si>
  <si>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</si>
  <si>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</si>
  <si>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</si>
  <si>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</si>
  <si>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</si>
  <si>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</si>
  <si>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</si>
  <si>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</si>
  <si>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</si>
  <si>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</si>
  <si>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</si>
  <si>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</si>
  <si>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</si>
  <si>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</si>
  <si>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</si>
  <si>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</si>
  <si>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</si>
  <si>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</si>
  <si>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</si>
  <si>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</si>
  <si>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</si>
  <si>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</si>
  <si>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</si>
  <si>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</si>
  <si>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</si>
  <si>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</si>
  <si>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</si>
  <si>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</si>
  <si>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</si>
  <si>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</si>
  <si>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</si>
  <si>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</si>
  <si>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</si>
  <si>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</si>
  <si>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</si>
  <si>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</si>
  <si>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</si>
  <si>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</si>
  <si>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</si>
  <si>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</si>
  <si>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</si>
  <si>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</si>
  <si>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</si>
  <si>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</si>
  <si>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</si>
  <si>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</si>
  <si>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</si>
  <si>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</si>
  <si>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</si>
  <si>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</si>
  <si>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</si>
  <si>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</si>
  <si>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</si>
  <si>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</si>
  <si>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</si>
  <si>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</si>
  <si>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</si>
  <si>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</si>
  <si>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</si>
  <si>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</si>
  <si>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</si>
  <si>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</si>
  <si>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</si>
  <si>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</si>
  <si>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</si>
  <si>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</si>
  <si>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</si>
  <si>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</si>
  <si>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</si>
  <si>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</si>
  <si>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</si>
  <si>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</si>
  <si>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</si>
  <si>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</si>
  <si>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</si>
  <si>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</si>
  <si>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</si>
  <si>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</si>
  <si>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</si>
  <si>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</si>
  <si>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</si>
  <si>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</si>
  <si>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</si>
  <si>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</si>
  <si>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</si>
  <si>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</si>
  <si>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</si>
  <si>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</si>
  <si>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</si>
  <si>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</si>
  <si>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</si>
  <si>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</si>
  <si>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</si>
  <si>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</si>
  <si>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</si>
  <si>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</si>
  <si>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</si>
  <si>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</si>
  <si>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</si>
  <si>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</si>
  <si>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</si>
  <si>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</si>
  <si>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</si>
  <si>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</si>
  <si>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</si>
  <si>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</si>
  <si>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</si>
  <si>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</si>
  <si>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</si>
  <si>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</si>
  <si>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</si>
  <si>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</si>
  <si>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</si>
  <si>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</si>
  <si>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</si>
  <si>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</si>
  <si>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</si>
  <si>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</si>
  <si>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</si>
  <si>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</si>
  <si>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</si>
  <si>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</si>
  <si>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</si>
  <si>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</si>
  <si>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</si>
  <si>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</si>
  <si>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</si>
  <si>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</si>
  <si>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</si>
  <si>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</si>
  <si>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</si>
  <si>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</si>
  <si>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</si>
  <si>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</si>
  <si>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</si>
  <si>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</si>
  <si>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</si>
  <si>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</si>
  <si>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</si>
  <si>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</si>
  <si>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</si>
  <si>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</si>
  <si>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</si>
  <si>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</si>
  <si>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</si>
  <si>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</si>
  <si>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</si>
  <si>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</si>
  <si>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</si>
  <si>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</si>
  <si>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</si>
  <si>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</si>
  <si>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</si>
  <si>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</si>
  <si>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</si>
  <si>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</si>
  <si>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</si>
  <si>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</si>
  <si>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</si>
  <si>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</si>
  <si>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</si>
  <si>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</si>
  <si>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</si>
  <si>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</si>
  <si>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</si>
  <si>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</si>
  <si>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</si>
  <si>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</si>
  <si>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</si>
  <si>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</si>
  <si>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</si>
  <si>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</si>
  <si>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</si>
  <si>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</si>
  <si>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</si>
  <si>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</si>
  <si>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</si>
  <si>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</si>
  <si>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</si>
  <si>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</si>
  <si>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</si>
  <si>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</si>
  <si>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</si>
  <si>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</si>
  <si>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</si>
  <si>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</si>
  <si>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</si>
  <si>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</si>
  <si>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</si>
  <si>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</si>
  <si>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</si>
  <si>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</si>
  <si>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</si>
  <si>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</si>
  <si>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</si>
  <si>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</si>
  <si>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</si>
  <si>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</si>
  <si>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</si>
  <si>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</si>
  <si>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</si>
  <si>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</si>
  <si>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</si>
  <si>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</si>
  <si>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</si>
  <si>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</si>
  <si>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</si>
  <si>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</si>
  <si>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</si>
  <si>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</si>
  <si>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</si>
  <si>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</si>
  <si>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</si>
  <si>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</si>
  <si>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</si>
  <si>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</si>
  <si>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</si>
  <si>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</si>
  <si>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</si>
  <si>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</si>
  <si>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</si>
  <si>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</si>
  <si>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</si>
  <si>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</si>
  <si>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</si>
  <si>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</si>
  <si>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</si>
  <si>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</si>
  <si>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</si>
  <si>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</si>
  <si>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</si>
  <si>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</si>
  <si>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</si>
  <si>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</si>
  <si>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</si>
  <si>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</si>
  <si>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</si>
  <si>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</si>
  <si>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</si>
  <si>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</si>
  <si>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</si>
  <si>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</si>
  <si>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</si>
  <si>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</si>
  <si>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</si>
  <si>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</si>
  <si>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</si>
  <si>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</si>
  <si>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</si>
  <si>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</si>
  <si>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</si>
  <si>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</si>
  <si>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</si>
  <si>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</si>
  <si>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</si>
  <si>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</si>
  <si>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</si>
  <si>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</si>
  <si>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</si>
  <si>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</si>
  <si>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</si>
  <si>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</si>
  <si>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</si>
  <si>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</si>
  <si>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</si>
  <si>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</si>
  <si>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</si>
  <si>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</si>
  <si>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</si>
  <si>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</si>
  <si>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</si>
  <si>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</si>
  <si>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</si>
  <si>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</si>
  <si>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</si>
  <si>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</si>
  <si>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</si>
  <si>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</si>
  <si>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</si>
  <si>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</si>
  <si>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</si>
  <si>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</si>
  <si>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</si>
  <si>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</si>
  <si>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</si>
  <si>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</si>
  <si>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</si>
  <si>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</si>
  <si>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</si>
  <si>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</si>
  <si>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</si>
  <si>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</si>
  <si>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</si>
  <si>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</si>
  <si>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</si>
  <si>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</si>
  <si>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</si>
  <si>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</si>
  <si>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</si>
  <si>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</si>
  <si>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</si>
  <si>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</si>
  <si>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</si>
  <si>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</si>
  <si>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</si>
  <si>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</si>
  <si>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</si>
  <si>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</si>
  <si>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</si>
  <si>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</si>
  <si>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</si>
  <si>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</si>
  <si>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</si>
  <si>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</si>
  <si>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</si>
  <si>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</si>
  <si>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</si>
  <si>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</si>
  <si>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</si>
  <si>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</si>
  <si>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</si>
  <si>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</si>
  <si>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</si>
  <si>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</si>
  <si>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</si>
  <si>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</si>
  <si>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</si>
  <si>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</si>
  <si>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</si>
  <si>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</si>
  <si>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</si>
  <si>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</si>
  <si>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</si>
  <si>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</si>
  <si>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</si>
  <si>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</si>
  <si>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</si>
  <si>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</si>
  <si>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</si>
  <si>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</si>
  <si>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</si>
  <si>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</si>
  <si>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</si>
  <si>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</si>
  <si>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</si>
  <si>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</si>
  <si>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</si>
  <si>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</si>
  <si>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</si>
  <si>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</si>
  <si>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</si>
  <si>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</si>
  <si>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</si>
  <si>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</si>
  <si>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</si>
  <si>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</si>
  <si>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</si>
  <si>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</si>
  <si>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</si>
  <si>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</si>
  <si>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</si>
  <si>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</si>
  <si>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</si>
  <si>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</si>
  <si>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</si>
  <si>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</si>
  <si>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</si>
  <si>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</si>
  <si>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</si>
  <si>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</si>
  <si>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</si>
  <si>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</si>
  <si>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</si>
  <si>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</si>
  <si>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</si>
  <si>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</si>
  <si>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</si>
  <si>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</si>
  <si>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</si>
  <si>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</si>
  <si>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</si>
  <si>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</si>
  <si>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</si>
  <si>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</si>
  <si>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</si>
  <si>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</si>
  <si>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</si>
  <si>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</si>
  <si>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</si>
  <si>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</si>
  <si>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</si>
  <si>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</si>
  <si>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</si>
  <si>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</si>
  <si>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</si>
  <si>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</si>
  <si>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</si>
  <si>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</si>
  <si>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</si>
  <si>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</si>
  <si>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</si>
  <si>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</si>
  <si>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</si>
  <si>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</si>
  <si>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</si>
  <si>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</si>
  <si>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</si>
  <si>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</si>
  <si>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</si>
  <si>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</si>
  <si>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</si>
  <si>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</si>
  <si>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</si>
  <si>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</si>
  <si>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</si>
  <si>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</si>
  <si>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</si>
  <si>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</si>
  <si>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</si>
  <si>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</si>
  <si>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</si>
  <si>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</si>
  <si>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</si>
  <si>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</si>
  <si>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</si>
  <si>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</si>
  <si>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</si>
  <si>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</si>
  <si>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</si>
  <si>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</si>
  <si>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</si>
  <si>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</si>
  <si>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</si>
  <si>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</si>
  <si>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</si>
  <si>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</si>
  <si>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</si>
  <si>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</si>
  <si>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</si>
  <si>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</si>
  <si>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</si>
  <si>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</si>
  <si>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</si>
  <si>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</si>
  <si>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</si>
  <si>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</si>
  <si>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</si>
  <si>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</si>
  <si>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</si>
  <si>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</si>
  <si>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</si>
  <si>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</si>
  <si>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</si>
  <si>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</si>
  <si>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</si>
  <si>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</si>
  <si>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</si>
  <si>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</si>
  <si>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</si>
  <si>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</si>
  <si>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</si>
  <si>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</si>
  <si>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</si>
  <si>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</si>
  <si>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</si>
  <si>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</si>
  <si>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</si>
  <si>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</si>
  <si>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</si>
  <si>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</si>
  <si>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</si>
  <si>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</si>
  <si>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</si>
  <si>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</si>
  <si>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</si>
  <si>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</si>
  <si>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</si>
  <si>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</si>
  <si>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</si>
  <si>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</si>
  <si>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</si>
  <si>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</si>
  <si>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</si>
  <si>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</si>
  <si>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</si>
  <si>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</si>
  <si>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</si>
  <si>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</si>
  <si>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</si>
  <si>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</si>
  <si>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</si>
  <si>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</si>
  <si>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</si>
  <si>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</si>
  <si>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</si>
  <si>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</si>
  <si>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</si>
  <si>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</si>
  <si>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</si>
  <si>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</si>
  <si>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</si>
  <si>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</si>
  <si>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</si>
  <si>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</si>
  <si>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</si>
  <si>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</si>
  <si>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</si>
  <si>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</si>
  <si>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</si>
  <si>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</si>
  <si>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</si>
  <si>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</si>
  <si>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</si>
  <si>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</si>
  <si>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</si>
  <si>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</si>
  <si>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</si>
  <si>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</si>
  <si>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</si>
  <si>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</si>
  <si>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</si>
  <si>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</si>
  <si>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</si>
  <si>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</si>
  <si>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</si>
  <si>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</si>
  <si>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</si>
  <si>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</si>
  <si>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</si>
  <si>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</si>
  <si>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</si>
  <si>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</si>
  <si>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</si>
  <si>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</si>
  <si>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</si>
  <si>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</si>
  <si>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</si>
  <si>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</si>
  <si>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</si>
  <si>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</si>
  <si>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</si>
  <si>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</si>
  <si>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</si>
  <si>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</si>
  <si>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</si>
  <si>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</si>
  <si>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</si>
  <si>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</si>
  <si>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</si>
  <si>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</si>
  <si>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</si>
  <si>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</si>
  <si>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</si>
  <si>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</si>
  <si>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</si>
  <si>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</si>
  <si>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</si>
  <si>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</si>
  <si>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</si>
  <si>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</si>
  <si>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</si>
  <si>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</si>
  <si>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</si>
  <si>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</si>
  <si>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</si>
  <si>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</si>
  <si>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</si>
  <si>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</si>
  <si>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</si>
  <si>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</si>
  <si>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</si>
  <si>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</si>
  <si>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</si>
  <si>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</si>
  <si>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</si>
  <si>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</si>
  <si>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</si>
  <si>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</si>
  <si>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</si>
  <si>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</si>
  <si>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</si>
  <si>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</si>
  <si>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</si>
  <si>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</si>
  <si>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</si>
  <si>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</si>
  <si>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</si>
  <si>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</si>
  <si>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</si>
  <si>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</si>
  <si>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</si>
  <si>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</si>
  <si>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</si>
  <si>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</si>
  <si>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</si>
  <si>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</si>
  <si>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</si>
  <si>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</si>
  <si>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</si>
  <si>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</si>
  <si>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</si>
  <si>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</si>
  <si>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</si>
  <si>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</si>
  <si>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</si>
  <si>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</si>
  <si>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</si>
  <si>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</si>
  <si>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</si>
  <si>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</si>
  <si>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</si>
  <si>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</si>
  <si>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</si>
  <si>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</si>
  <si>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</si>
  <si>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</si>
  <si>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</si>
  <si>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</si>
  <si>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</si>
  <si>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</si>
  <si>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</si>
  <si>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</si>
  <si>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</si>
  <si>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</si>
  <si>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</si>
  <si>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</si>
  <si>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</si>
  <si>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</si>
  <si>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</si>
  <si>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</si>
  <si>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</si>
  <si>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</si>
  <si>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</si>
  <si>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</si>
  <si>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</si>
  <si>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</si>
  <si>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</si>
  <si>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</si>
  <si>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</si>
  <si>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</si>
  <si>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</si>
  <si>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</si>
  <si>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</si>
  <si>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</si>
  <si>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</si>
  <si>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</si>
  <si>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</si>
  <si>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</si>
  <si>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</si>
  <si>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</si>
  <si>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</si>
  <si>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</si>
  <si>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</si>
  <si>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</si>
  <si>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</si>
  <si>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</si>
  <si>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</si>
  <si>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</si>
  <si>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</si>
  <si>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</si>
  <si>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</si>
  <si>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</si>
  <si>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</si>
  <si>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</si>
  <si>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</si>
  <si>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</si>
  <si>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</si>
  <si>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</si>
  <si>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</si>
  <si>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</si>
  <si>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</si>
  <si>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</si>
  <si>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</si>
  <si>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</si>
  <si>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</si>
  <si>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</si>
  <si>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</si>
  <si>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</si>
  <si>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</si>
  <si>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</si>
  <si>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</si>
  <si>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</si>
  <si>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</si>
  <si>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</si>
  <si>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</si>
  <si>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</si>
  <si>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</si>
  <si>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</si>
  <si>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</si>
  <si>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</si>
  <si>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</si>
  <si>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</si>
  <si>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</si>
  <si>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</si>
  <si>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</si>
  <si>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</si>
  <si>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</si>
  <si>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</si>
  <si>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</si>
  <si>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</si>
  <si>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</si>
  <si>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</si>
  <si>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</si>
  <si>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</si>
  <si>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</si>
  <si>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</si>
  <si>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</si>
  <si>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</si>
  <si>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</si>
  <si>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</si>
  <si>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</si>
  <si>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</si>
  <si>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</si>
  <si>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</si>
  <si>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</si>
  <si>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</si>
  <si>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</si>
  <si>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</si>
  <si>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</si>
  <si>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</si>
  <si>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</si>
  <si>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</si>
  <si>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</si>
  <si>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</si>
  <si>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</si>
  <si>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</si>
  <si>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</si>
  <si>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</si>
  <si>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</si>
  <si>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</si>
  <si>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</si>
  <si>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</si>
  <si>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</si>
  <si>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</si>
  <si>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</si>
  <si>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</si>
  <si>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</si>
  <si>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</si>
  <si>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</si>
  <si>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</si>
  <si>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</si>
  <si>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</si>
  <si>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</si>
  <si>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</si>
  <si>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</si>
  <si>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</si>
  <si>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</si>
  <si>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</si>
  <si>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</si>
  <si>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</si>
  <si>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</si>
  <si>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</si>
  <si>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</si>
  <si>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</si>
  <si>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</si>
  <si>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</si>
  <si>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</si>
  <si>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</si>
  <si>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</si>
  <si>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</si>
  <si>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</si>
  <si>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</si>
  <si>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</si>
  <si>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</si>
  <si>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</si>
  <si>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</si>
  <si>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</si>
  <si>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</si>
  <si>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</si>
  <si>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</si>
  <si>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</si>
  <si>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</si>
  <si>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</si>
  <si>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</si>
  <si>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</si>
  <si>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</si>
  <si>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</si>
  <si>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</si>
  <si>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</si>
  <si>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</si>
  <si>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</si>
  <si>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</si>
  <si>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</si>
  <si>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</si>
  <si>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</si>
  <si>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</si>
  <si>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</si>
  <si>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</si>
  <si>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</si>
  <si>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</si>
  <si>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</si>
  <si>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</si>
  <si>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</si>
  <si>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</si>
  <si>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</si>
  <si>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</si>
  <si>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</si>
  <si>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</si>
  <si>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</si>
  <si>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</si>
  <si>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</si>
  <si>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</si>
  <si>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</si>
  <si>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</si>
  <si>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</si>
  <si>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</si>
  <si>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</si>
  <si>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</si>
  <si>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</si>
  <si>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</si>
  <si>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</si>
  <si>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</si>
  <si>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</si>
  <si>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</si>
  <si>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</si>
  <si>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</si>
  <si>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</si>
  <si>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</si>
  <si>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</si>
  <si>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</si>
  <si>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</si>
  <si>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</si>
  <si>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</si>
  <si>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</si>
  <si>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</si>
  <si>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</si>
  <si>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</si>
  <si>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</si>
  <si>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</si>
  <si>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</si>
  <si>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</si>
  <si>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</si>
  <si>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</si>
  <si>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</si>
  <si>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</si>
  <si>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</si>
  <si>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</si>
  <si>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</si>
  <si>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</si>
  <si>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</si>
  <si>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</si>
  <si>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</si>
  <si>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</si>
  <si>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</si>
  <si>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</si>
  <si>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</si>
  <si>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</si>
  <si>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</si>
  <si>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</si>
  <si>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</si>
  <si>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</si>
  <si>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</si>
  <si>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</si>
  <si>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</si>
  <si>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</si>
  <si>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</si>
  <si>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</si>
  <si>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</si>
  <si>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</si>
  <si>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</si>
  <si>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</si>
  <si>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</si>
  <si>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</si>
  <si>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</si>
  <si>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</si>
  <si>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</si>
  <si>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</si>
  <si>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</si>
  <si>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</si>
  <si>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</si>
  <si>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</si>
  <si>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</si>
  <si>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</si>
  <si>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</si>
  <si>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</si>
  <si>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</si>
  <si>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</si>
  <si>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</si>
  <si>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</si>
  <si>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</si>
  <si>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</si>
  <si>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</si>
  <si>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</si>
  <si>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</si>
  <si>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</si>
  <si>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</si>
  <si>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</si>
  <si>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</si>
  <si>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</si>
  <si>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</si>
  <si>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</si>
  <si>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</si>
  <si>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</si>
  <si>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</si>
  <si>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</si>
  <si>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</si>
  <si>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</si>
  <si>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</si>
  <si>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</si>
  <si>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</si>
  <si>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</si>
  <si>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</si>
  <si>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</si>
  <si>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</si>
  <si>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</si>
  <si>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</si>
  <si>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</si>
  <si>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</si>
  <si>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</si>
  <si>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</si>
  <si>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</si>
  <si>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</si>
  <si>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</si>
  <si>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</si>
  <si>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</si>
  <si>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</si>
  <si>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</si>
  <si>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</si>
  <si>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</si>
  <si>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</si>
  <si>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</si>
  <si>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</si>
  <si>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</si>
  <si>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</si>
  <si>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</si>
  <si>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</si>
  <si>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</si>
  <si>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</si>
  <si>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</si>
  <si>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</si>
  <si>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</si>
  <si>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</si>
  <si>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</si>
  <si>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</si>
  <si>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</si>
  <si>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</si>
  <si>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</si>
  <si>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</si>
  <si>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</si>
  <si>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</si>
  <si>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</si>
  <si>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</si>
  <si>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</si>
  <si>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</si>
  <si>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</si>
  <si>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</si>
  <si>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</si>
  <si>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</si>
  <si>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</si>
  <si>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</si>
  <si>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</si>
  <si>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</si>
  <si>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</si>
  <si>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</si>
  <si>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</si>
  <si>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</si>
  <si>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</si>
  <si>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</si>
  <si>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</si>
  <si>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</si>
  <si>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</si>
  <si>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</si>
  <si>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</si>
  <si>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</si>
  <si>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</si>
  <si>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</si>
  <si>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</si>
  <si>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</si>
  <si>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</si>
  <si>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</si>
  <si>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</si>
  <si>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</si>
  <si>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</si>
  <si>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</si>
  <si>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</si>
  <si>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</si>
  <si>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</si>
  <si>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</si>
  <si>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</si>
  <si>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</si>
  <si>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</si>
  <si>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</si>
  <si>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</si>
  <si>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</si>
  <si>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</si>
  <si>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</si>
  <si>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</si>
  <si>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</si>
  <si>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</si>
  <si>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</si>
  <si>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</si>
  <si>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</si>
  <si>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</si>
  <si>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</si>
  <si>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</si>
  <si>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</si>
  <si>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</si>
  <si>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</si>
  <si>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</si>
  <si>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</si>
  <si>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</si>
  <si>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</si>
  <si>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</si>
  <si>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</si>
  <si>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</si>
  <si>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</si>
  <si>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</si>
  <si>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</si>
  <si>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</si>
  <si>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</si>
  <si>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</si>
  <si>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</si>
  <si>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</si>
  <si>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</si>
  <si>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</si>
  <si>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</si>
  <si>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</si>
  <si>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</si>
  <si>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</si>
  <si>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</si>
  <si>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</si>
  <si>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</si>
  <si>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</si>
  <si>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</si>
  <si>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</si>
  <si>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</si>
  <si>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</si>
  <si>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</si>
  <si>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</si>
  <si>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</si>
  <si>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</si>
  <si>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</si>
  <si>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</si>
  <si>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</si>
  <si>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</si>
  <si>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</si>
  <si>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</si>
  <si>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</si>
  <si>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</si>
  <si>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</si>
  <si>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</si>
  <si>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</si>
  <si>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</si>
  <si>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</si>
  <si>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</si>
  <si>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</si>
  <si>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</si>
  <si>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</si>
  <si>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</si>
  <si>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</si>
  <si>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</si>
  <si>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</si>
  <si>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</si>
  <si>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</si>
  <si>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</si>
  <si>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</si>
  <si>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</si>
  <si>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</si>
  <si>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</si>
  <si>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</si>
  <si>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</si>
  <si>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</si>
  <si>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</si>
  <si>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</si>
  <si>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</si>
  <si>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</si>
  <si>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</si>
  <si>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</si>
  <si>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</si>
  <si>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</si>
  <si>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</si>
  <si>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</si>
  <si>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</si>
  <si>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</si>
  <si>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</si>
  <si>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</si>
  <si>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</si>
  <si>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</si>
  <si>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</si>
  <si>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</si>
  <si>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</si>
  <si>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</si>
  <si>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</si>
  <si>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</si>
  <si>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</si>
  <si>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</si>
  <si>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</si>
  <si>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</si>
  <si>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</si>
  <si>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</si>
  <si>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</si>
  <si>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</si>
  <si>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</si>
  <si>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</si>
  <si>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</si>
  <si>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</si>
  <si>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</si>
  <si>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</si>
  <si>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</si>
  <si>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</si>
  <si>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</si>
  <si>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</si>
  <si>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</si>
  <si>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</si>
  <si>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</si>
  <si>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</si>
  <si>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</si>
  <si>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</si>
  <si>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</si>
  <si>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</si>
  <si>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</si>
  <si>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</si>
  <si>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</si>
  <si>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</si>
  <si>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</si>
  <si>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</si>
  <si>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</si>
  <si>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</si>
  <si>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</si>
  <si>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</si>
  <si>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</si>
  <si>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</si>
  <si>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</si>
  <si>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</si>
  <si>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</si>
  <si>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</si>
  <si>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</si>
  <si>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</si>
  <si>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</si>
  <si>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</si>
  <si>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</si>
  <si>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</si>
  <si>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</si>
  <si>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</si>
  <si>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</si>
  <si>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</si>
  <si>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</si>
  <si>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</si>
  <si>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</si>
  <si>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</si>
  <si>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</si>
  <si>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</si>
  <si>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</si>
  <si>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</si>
  <si>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</si>
  <si>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</si>
  <si>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</si>
  <si>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</si>
  <si>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</si>
  <si>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</si>
  <si>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</si>
  <si>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</si>
  <si>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</si>
  <si>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</si>
  <si>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</si>
  <si>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</si>
  <si>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</si>
  <si>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</si>
  <si>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</si>
  <si>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</si>
  <si>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</si>
  <si>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</si>
  <si>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</si>
  <si>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</si>
  <si>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</si>
  <si>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</si>
  <si>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</si>
  <si>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</si>
  <si>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</si>
  <si>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</si>
  <si>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</si>
  <si>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</si>
  <si>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</si>
  <si>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</si>
  <si>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</si>
  <si>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</si>
  <si>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</si>
  <si>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</si>
  <si>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</si>
  <si>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</si>
  <si>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</si>
  <si>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</si>
  <si>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</si>
  <si>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</si>
  <si>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</si>
  <si>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</si>
  <si>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</si>
  <si>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</si>
  <si>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</si>
  <si>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</si>
  <si>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</si>
  <si>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</si>
  <si>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</si>
  <si>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</si>
  <si>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</si>
  <si>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</si>
  <si>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</si>
  <si>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</si>
  <si>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</si>
  <si>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</si>
  <si>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</si>
  <si>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</si>
  <si>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</si>
  <si>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</si>
  <si>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</si>
  <si>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</si>
  <si>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</si>
  <si>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</si>
  <si>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</si>
  <si>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</si>
  <si>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</si>
  <si>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</si>
  <si>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</si>
  <si>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</si>
  <si>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</si>
  <si>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</si>
  <si>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</si>
  <si>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</si>
  <si>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</si>
  <si>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</si>
  <si>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</si>
  <si>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</si>
  <si>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</si>
  <si>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</si>
  <si>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</si>
  <si>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</si>
  <si>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</si>
  <si>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</si>
  <si>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</si>
  <si>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</si>
  <si>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</si>
  <si>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</si>
  <si>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</si>
  <si>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</si>
  <si>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</si>
  <si>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</si>
  <si>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</si>
  <si>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</si>
  <si>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</si>
  <si>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</si>
  <si>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</si>
  <si>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</si>
  <si>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</si>
  <si>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</si>
  <si>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</si>
  <si>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</si>
  <si>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</si>
  <si>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</si>
  <si>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</si>
  <si>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</si>
  <si>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</si>
  <si>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</si>
  <si>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</si>
  <si>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</si>
  <si>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</si>
  <si>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</si>
  <si>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</si>
  <si>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</si>
  <si>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</si>
  <si>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</si>
  <si>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</si>
  <si>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</si>
  <si>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</si>
  <si>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</si>
  <si>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</si>
  <si>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</si>
  <si>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</si>
  <si>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</si>
  <si>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</si>
  <si>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</si>
  <si>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</si>
  <si>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</si>
  <si>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</si>
  <si>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</si>
  <si>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</si>
  <si>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</si>
  <si>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</si>
  <si>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</si>
  <si>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</si>
  <si>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</si>
  <si>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</si>
  <si>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</si>
  <si>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</si>
  <si>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</si>
  <si>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</si>
  <si>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</si>
  <si>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</si>
  <si>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</si>
  <si>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</si>
  <si>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</si>
  <si>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</si>
  <si>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</si>
  <si>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</si>
  <si>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</si>
  <si>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</si>
  <si>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</si>
  <si>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</si>
  <si>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</si>
  <si>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</si>
  <si>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</si>
  <si>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</si>
  <si>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</si>
  <si>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</si>
  <si>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</si>
  <si>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</si>
  <si>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</si>
  <si>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</si>
  <si>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</si>
  <si>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</si>
  <si>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</si>
  <si>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</si>
  <si>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</si>
  <si>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</si>
  <si>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</si>
  <si>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</si>
  <si>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</si>
  <si>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</si>
  <si>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</si>
  <si>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</si>
  <si>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</si>
  <si>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</si>
  <si>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</si>
  <si>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</si>
  <si>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</si>
  <si>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</si>
  <si>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</si>
  <si>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</si>
  <si>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</si>
  <si>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</si>
  <si>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</si>
  <si>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</si>
  <si>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</si>
  <si>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</si>
  <si>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</si>
  <si>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</si>
  <si>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</si>
  <si>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</si>
  <si>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</si>
  <si>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</si>
  <si>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</si>
  <si>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</si>
  <si>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</si>
  <si>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</si>
  <si>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</si>
  <si>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</si>
  <si>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</si>
  <si>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</si>
  <si>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</si>
  <si>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</si>
  <si>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</si>
  <si>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</si>
  <si>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</si>
  <si>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</si>
  <si>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</si>
  <si>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</si>
  <si>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</si>
  <si>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</si>
  <si>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</si>
  <si>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</si>
  <si>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</si>
  <si>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</si>
  <si>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</si>
  <si>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</si>
  <si>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</si>
  <si>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</si>
  <si>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</si>
  <si>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</si>
  <si>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</si>
  <si>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</si>
  <si>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</si>
  <si>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</si>
  <si>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</si>
  <si>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</si>
  <si>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</si>
  <si>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</si>
  <si>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</si>
  <si>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</si>
  <si>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</si>
  <si>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</si>
  <si>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</si>
  <si>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</si>
  <si>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</si>
  <si>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</si>
  <si>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</si>
  <si>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</si>
  <si>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</si>
  <si>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</si>
  <si>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</si>
  <si>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</si>
  <si>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</si>
  <si>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</si>
  <si>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</si>
  <si>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</si>
  <si>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</si>
  <si>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</si>
  <si>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</si>
  <si>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</si>
  <si>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</si>
  <si>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</si>
  <si>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</si>
  <si>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</si>
  <si>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</si>
  <si>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</si>
  <si>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</si>
  <si>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</si>
  <si>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</si>
  <si>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</si>
  <si>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</si>
  <si>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</si>
  <si>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</si>
  <si>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</si>
  <si>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</si>
  <si>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</si>
  <si>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</si>
  <si>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</si>
  <si>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</si>
  <si>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</si>
  <si>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</si>
  <si>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</si>
  <si>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</si>
  <si>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</si>
  <si>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</si>
  <si>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</si>
  <si>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</si>
  <si>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</si>
  <si>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</si>
  <si>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</si>
  <si>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</si>
  <si>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</si>
  <si>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</si>
  <si>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</si>
  <si>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</si>
  <si>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</si>
  <si>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</si>
  <si>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</si>
  <si>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</si>
  <si>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</si>
  <si>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</si>
  <si>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</si>
  <si>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</si>
  <si>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</si>
  <si>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</si>
  <si>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</si>
  <si>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</si>
  <si>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</si>
  <si>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</si>
  <si>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</si>
  <si>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</si>
  <si>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</si>
  <si>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</si>
  <si>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</si>
  <si>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</si>
  <si>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</si>
  <si>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</si>
  <si>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</si>
  <si>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</si>
  <si>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</si>
  <si>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</si>
  <si>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</si>
  <si>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</si>
  <si>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</si>
  <si>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</si>
  <si>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</si>
  <si>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</si>
  <si>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</si>
  <si>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</si>
  <si>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</si>
  <si>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</si>
  <si>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</si>
  <si>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</si>
  <si>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</si>
  <si>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</si>
  <si>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</si>
  <si>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</si>
  <si>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</si>
  <si>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</si>
  <si>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</si>
  <si>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</si>
  <si>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</si>
  <si>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</si>
  <si>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</si>
  <si>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</si>
  <si>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</si>
  <si>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</si>
  <si>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</si>
  <si>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</si>
  <si>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</si>
  <si>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</si>
  <si>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</si>
  <si>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</si>
  <si>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</si>
  <si>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</si>
  <si>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</si>
  <si>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</si>
  <si>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</si>
  <si>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</si>
  <si>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</si>
  <si>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</si>
  <si>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</si>
  <si>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</si>
  <si>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</si>
  <si>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</si>
  <si>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</si>
  <si>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</si>
  <si>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</si>
  <si>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</si>
  <si>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</si>
  <si>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</si>
  <si>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</si>
  <si>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</si>
  <si>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</si>
  <si>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</si>
  <si>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</si>
  <si>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</si>
  <si>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</si>
  <si>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</si>
  <si>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</si>
  <si>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</si>
  <si>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</si>
  <si>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</si>
  <si>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</si>
  <si>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</si>
  <si>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</si>
  <si>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</si>
  <si>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</si>
  <si>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</si>
  <si>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</si>
  <si>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</si>
  <si>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</si>
  <si>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</si>
  <si>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</si>
  <si>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</si>
  <si>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</si>
  <si>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</si>
  <si>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</si>
  <si>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</si>
  <si>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</si>
  <si>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</si>
  <si>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</si>
  <si>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</si>
  <si>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</si>
  <si>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</si>
  <si>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</si>
  <si>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</si>
  <si>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</si>
  <si>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</si>
  <si>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</si>
  <si>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</si>
  <si>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</si>
  <si>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</si>
  <si>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</si>
  <si>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</si>
  <si>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</si>
  <si>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</si>
  <si>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</si>
  <si>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</si>
  <si>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</si>
  <si>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</si>
  <si>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</si>
  <si>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</si>
  <si>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</si>
  <si>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</si>
  <si>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</si>
  <si>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</si>
  <si>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</si>
  <si>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</si>
  <si>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</si>
  <si>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</si>
  <si>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</si>
  <si>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</si>
  <si>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</si>
  <si>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</si>
  <si>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</si>
  <si>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</si>
  <si>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</si>
  <si>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</si>
  <si>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</si>
  <si>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</si>
  <si>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</si>
  <si>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</si>
  <si>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</si>
  <si>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</si>
  <si>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</si>
  <si>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</si>
  <si>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</si>
  <si>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</si>
  <si>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</si>
  <si>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</si>
  <si>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</si>
  <si>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</si>
  <si>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</si>
  <si>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</si>
  <si>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</si>
  <si>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</si>
  <si>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</si>
  <si>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</si>
  <si>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</si>
  <si>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</si>
  <si>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</si>
  <si>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</si>
  <si>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</si>
  <si>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</si>
  <si>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</si>
  <si>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</si>
  <si>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</si>
  <si>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</si>
  <si>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</si>
  <si>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</si>
  <si>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</si>
  <si>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</si>
  <si>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</si>
  <si>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</si>
  <si>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</si>
  <si>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</si>
  <si>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</si>
  <si>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</si>
  <si>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</si>
  <si>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</si>
  <si>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</si>
  <si>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</si>
  <si>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</si>
  <si>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</si>
  <si>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</si>
  <si>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</si>
  <si>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</si>
  <si>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</si>
  <si>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</si>
  <si>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</si>
  <si>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</si>
  <si>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</si>
  <si>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</si>
  <si>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</si>
  <si>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</si>
  <si>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</si>
  <si>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</si>
  <si>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</si>
  <si>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</si>
  <si>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</si>
  <si>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</si>
  <si>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</si>
  <si>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</si>
  <si>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</si>
  <si>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</si>
  <si>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</si>
  <si>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</si>
  <si>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</si>
  <si>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</si>
  <si>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</si>
  <si>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</si>
  <si>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</si>
  <si>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</si>
  <si>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</si>
  <si>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</si>
  <si>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</si>
  <si>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</si>
  <si>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</si>
  <si>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</si>
  <si>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</si>
  <si>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</si>
  <si>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</si>
  <si>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</si>
  <si>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</si>
  <si>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</si>
  <si>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</si>
  <si>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</si>
  <si>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</si>
  <si>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</si>
  <si>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</si>
  <si>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</si>
  <si>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</si>
  <si>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</si>
  <si>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</si>
  <si>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</si>
  <si>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</si>
  <si>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</si>
  <si>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</si>
  <si>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</si>
  <si>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</si>
  <si>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</si>
  <si>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</si>
  <si>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</si>
  <si>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</si>
  <si>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</si>
  <si>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</si>
  <si>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</si>
  <si>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</si>
  <si>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</si>
  <si>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</si>
  <si>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</si>
  <si>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</si>
  <si>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</si>
  <si>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</si>
  <si>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</si>
  <si>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</si>
  <si>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</si>
  <si>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</si>
  <si>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</si>
  <si>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</si>
  <si>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</si>
  <si>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</si>
  <si>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</si>
  <si>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</si>
  <si>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</si>
  <si>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</si>
  <si>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</si>
  <si>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</si>
  <si>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</si>
  <si>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</si>
  <si>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</si>
  <si>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</si>
  <si>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</si>
  <si>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</si>
  <si>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</si>
  <si>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</si>
  <si>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</si>
  <si>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</si>
  <si>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</si>
  <si>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</si>
  <si>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</si>
  <si>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</si>
  <si>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</si>
  <si>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</si>
  <si>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</si>
  <si>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</si>
  <si>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</si>
  <si>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</si>
  <si>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</si>
  <si>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</si>
  <si>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</si>
  <si>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</si>
  <si>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</si>
  <si>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</si>
  <si>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</si>
  <si>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</si>
  <si>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</si>
  <si>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</si>
  <si>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</si>
  <si>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</si>
  <si>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</si>
  <si>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</si>
  <si>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</si>
  <si>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</si>
  <si>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</si>
  <si>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</si>
  <si>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</si>
  <si>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</si>
  <si>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</si>
  <si>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</si>
  <si>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</si>
  <si>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</si>
  <si>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</si>
  <si>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</si>
  <si>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</si>
  <si>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</si>
  <si>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</si>
  <si>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</si>
  <si>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</si>
  <si>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</si>
  <si>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</si>
  <si>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</si>
  <si>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</si>
  <si>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</si>
  <si>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</si>
  <si>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</si>
  <si>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</si>
  <si>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</si>
  <si>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</si>
  <si>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</si>
  <si>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</si>
  <si>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</si>
  <si>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</si>
  <si>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</si>
  <si>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</si>
  <si>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</si>
  <si>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</si>
  <si>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</si>
  <si>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</si>
  <si>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</si>
  <si>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</si>
  <si>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</si>
  <si>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</si>
  <si>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</si>
  <si>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</si>
  <si>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</si>
  <si>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</si>
  <si>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</si>
  <si>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</si>
  <si>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</si>
  <si>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</si>
  <si>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</si>
  <si>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</si>
  <si>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</si>
  <si>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</si>
  <si>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</si>
  <si>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</si>
  <si>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</si>
  <si>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</si>
  <si>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</si>
  <si>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</si>
  <si>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</si>
  <si>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</si>
  <si>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</si>
  <si>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</si>
  <si>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</si>
  <si>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</si>
  <si>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</si>
  <si>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</si>
  <si>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</si>
  <si>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</si>
  <si>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</si>
  <si>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</si>
  <si>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</si>
  <si>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</si>
  <si>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</si>
  <si>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</si>
  <si>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</si>
  <si>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</si>
  <si>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</si>
  <si>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</si>
  <si>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</si>
  <si>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</si>
  <si>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</si>
  <si>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</si>
  <si>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</si>
  <si>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</si>
  <si>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</si>
  <si>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</si>
  <si>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</si>
  <si>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</si>
  <si>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</si>
  <si>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</si>
  <si>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</si>
  <si>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</si>
  <si>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</si>
  <si>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</si>
  <si>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</si>
  <si>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</si>
  <si>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</si>
  <si>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</si>
  <si>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</si>
  <si>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</si>
  <si>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</si>
  <si>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</si>
  <si>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</si>
  <si>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</si>
  <si>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</si>
  <si>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</si>
  <si>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</si>
  <si>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</si>
  <si>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</si>
  <si>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</si>
  <si>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</si>
  <si>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</si>
  <si>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</si>
  <si>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</si>
  <si>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</si>
  <si>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</si>
  <si>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</si>
  <si>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</si>
  <si>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</si>
  <si>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</si>
  <si>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</si>
  <si>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</si>
  <si>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</si>
  <si>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</si>
  <si>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</si>
  <si>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</si>
  <si>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</si>
  <si>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</si>
  <si>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</si>
  <si>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</si>
  <si>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</si>
  <si>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</si>
  <si>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</si>
  <si>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</si>
  <si>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</si>
  <si>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</si>
  <si>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</si>
  <si>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</si>
  <si>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</si>
  <si>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</si>
  <si>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</si>
  <si>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</si>
  <si>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</si>
  <si>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</si>
  <si>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</si>
  <si>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</si>
  <si>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</si>
  <si>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</si>
  <si>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</si>
  <si>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</si>
  <si>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</si>
  <si>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</si>
  <si>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</si>
  <si>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</si>
  <si>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</si>
  <si>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</si>
  <si>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</si>
  <si>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</si>
  <si>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</si>
  <si>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</si>
  <si>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</si>
  <si>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</si>
  <si>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</si>
  <si>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</si>
  <si>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</si>
  <si>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</si>
  <si>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</si>
  <si>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</si>
  <si>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</si>
  <si>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</si>
  <si>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</si>
  <si>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</si>
  <si>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</si>
  <si>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</si>
  <si>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</si>
  <si>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</si>
  <si>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</si>
  <si>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</si>
  <si>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</si>
  <si>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</si>
  <si>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</si>
  <si>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</si>
  <si>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</si>
  <si>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</si>
  <si>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</si>
  <si>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</si>
  <si>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</si>
  <si>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</si>
  <si>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</si>
  <si>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</si>
  <si>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</si>
  <si>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</si>
  <si>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</si>
  <si>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</si>
  <si>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</si>
  <si>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</si>
  <si>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</si>
  <si>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</si>
  <si>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</si>
  <si>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</si>
  <si>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</si>
  <si>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</si>
  <si>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</si>
  <si>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</si>
  <si>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</si>
  <si>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</si>
  <si>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</si>
  <si>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</si>
  <si>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</si>
  <si>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</si>
  <si>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</si>
  <si>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</si>
  <si>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</si>
  <si>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</si>
  <si>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</si>
  <si>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</si>
  <si>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</si>
  <si>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</si>
  <si>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</si>
  <si>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</si>
  <si>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</si>
  <si>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</si>
  <si>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</si>
  <si>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</si>
  <si>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</si>
  <si>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</si>
  <si>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</si>
  <si>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</si>
  <si>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</si>
  <si>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</si>
  <si>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</si>
  <si>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</si>
  <si>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</si>
  <si>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</si>
  <si>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</si>
  <si>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</si>
  <si>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</si>
  <si>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</si>
  <si>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</si>
  <si>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</si>
  <si>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</si>
  <si>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</si>
  <si>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</si>
  <si>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</si>
  <si>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</si>
  <si>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</si>
  <si>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</si>
  <si>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</si>
  <si>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</si>
  <si>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</si>
  <si>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</si>
  <si>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</si>
  <si>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</si>
  <si>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</si>
  <si>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</si>
  <si>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</si>
  <si>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</si>
  <si>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</si>
  <si>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</si>
  <si>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</si>
  <si>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</si>
  <si>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</si>
  <si>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</si>
  <si>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</si>
  <si>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</si>
  <si>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</si>
  <si>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</si>
  <si>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</si>
  <si>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</si>
  <si>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</si>
  <si>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</si>
  <si>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</si>
  <si>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</si>
  <si>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</si>
  <si>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</si>
  <si>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</si>
  <si>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</si>
  <si>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</si>
  <si>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</si>
  <si>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</si>
  <si>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</si>
  <si>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</si>
  <si>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</si>
  <si>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</si>
  <si>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</si>
  <si>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</si>
  <si>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</si>
  <si>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</si>
  <si>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</si>
  <si>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</si>
  <si>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</si>
  <si>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</si>
  <si>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</si>
  <si>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</si>
  <si>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</si>
  <si>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</si>
  <si>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</si>
  <si>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</si>
  <si>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</si>
  <si>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</si>
  <si>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</si>
  <si>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</si>
  <si>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</si>
  <si>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</si>
  <si>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</si>
  <si>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</si>
  <si>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</si>
  <si>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</si>
  <si>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</si>
  <si>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</si>
  <si>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</si>
  <si>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</si>
  <si>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</si>
  <si>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</si>
  <si>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</si>
  <si>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</si>
  <si>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</si>
  <si>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</si>
  <si>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</si>
  <si>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</si>
  <si>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</si>
  <si>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</si>
  <si>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</si>
  <si>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</si>
  <si>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</si>
  <si>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</si>
  <si>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</si>
  <si>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</si>
  <si>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</si>
  <si>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</si>
  <si>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</si>
  <si>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</si>
  <si>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</si>
  <si>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</si>
  <si>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</si>
  <si>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</si>
  <si>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</si>
  <si>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</si>
  <si>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</si>
  <si>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</si>
  <si>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</si>
  <si>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</si>
  <si>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</si>
  <si>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</si>
  <si>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</si>
  <si>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</si>
  <si>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</si>
  <si>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</si>
  <si>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</si>
  <si>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</si>
  <si>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</si>
  <si>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</si>
  <si>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</si>
  <si>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</si>
  <si>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</si>
  <si>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</si>
  <si>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</si>
  <si>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</si>
  <si>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</si>
  <si>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</si>
  <si>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</si>
  <si>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</si>
  <si>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</si>
  <si>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</si>
  <si>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</si>
  <si>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</si>
  <si>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</si>
  <si>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</si>
  <si>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</si>
  <si>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</si>
  <si>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</si>
  <si>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</si>
  <si>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</si>
  <si>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</si>
  <si>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</si>
  <si>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</si>
  <si>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</si>
  <si>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</si>
  <si>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</si>
  <si>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</si>
  <si>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</si>
  <si>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</si>
  <si>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</si>
  <si>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</si>
  <si>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</si>
  <si>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</si>
  <si>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</si>
  <si>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</si>
  <si>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</si>
  <si>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</si>
  <si>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</si>
  <si>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</si>
  <si>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</si>
  <si>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</si>
  <si>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</si>
  <si>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</si>
  <si>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</si>
  <si>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</si>
  <si>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</si>
  <si>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</si>
  <si>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</si>
  <si>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</si>
  <si>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</si>
  <si>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</si>
  <si>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</si>
  <si>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</si>
  <si>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</si>
  <si>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</si>
  <si>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</si>
  <si>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</si>
  <si>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</si>
  <si>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</si>
  <si>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</si>
  <si>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</si>
  <si>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</si>
  <si>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</si>
  <si>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</si>
  <si>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</si>
  <si>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</si>
  <si>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</si>
  <si>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</si>
  <si>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</si>
  <si>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</si>
  <si>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</si>
  <si>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</si>
  <si>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</si>
  <si>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</si>
  <si>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</si>
  <si>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</si>
  <si>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</si>
  <si>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</si>
  <si>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</si>
  <si>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</si>
  <si>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</si>
  <si>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</si>
  <si>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</si>
  <si>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</si>
  <si>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</si>
  <si>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</si>
  <si>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</si>
  <si>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</si>
  <si>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</si>
  <si>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</si>
  <si>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</si>
  <si>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</si>
  <si>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</si>
  <si>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</si>
  <si>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</si>
  <si>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</si>
  <si>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</si>
  <si>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</si>
  <si>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</si>
  <si>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</si>
  <si>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</si>
  <si>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</si>
  <si>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</si>
  <si>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</si>
  <si>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</si>
  <si>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</si>
  <si>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</si>
  <si>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</si>
  <si>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</si>
  <si>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</si>
  <si>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</si>
  <si>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</si>
  <si>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</si>
  <si>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</si>
  <si>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</si>
  <si>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</si>
  <si>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</si>
  <si>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</si>
  <si>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</si>
  <si>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</si>
  <si>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</si>
  <si>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</si>
  <si>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</si>
  <si>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</si>
  <si>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</si>
  <si>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</si>
  <si>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</si>
  <si>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</si>
  <si>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</si>
  <si>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</si>
  <si>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</si>
  <si>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</si>
  <si>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</si>
  <si>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</si>
  <si>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</si>
  <si>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</si>
  <si>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</si>
  <si>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</si>
  <si>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</si>
  <si>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</si>
  <si>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</si>
  <si>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</si>
  <si>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</si>
  <si>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</si>
  <si>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</si>
  <si>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</si>
  <si>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</si>
  <si>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</si>
  <si>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</si>
  <si>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</si>
  <si>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</si>
  <si>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</si>
  <si>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</si>
  <si>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</si>
  <si>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</si>
  <si>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</si>
  <si>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</si>
  <si>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</si>
  <si>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</si>
  <si>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</si>
  <si>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</si>
  <si>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</si>
  <si>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</si>
  <si>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</si>
  <si>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</si>
  <si>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</si>
  <si>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</si>
  <si>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</si>
  <si>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</si>
  <si>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</si>
  <si>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</si>
  <si>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</si>
  <si>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</si>
  <si>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</si>
  <si>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</si>
  <si>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</si>
  <si>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</si>
  <si>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</si>
  <si>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</si>
  <si>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</si>
  <si>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</si>
  <si>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</si>
  <si>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</si>
  <si>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</si>
  <si>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</si>
  <si>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</si>
  <si>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</si>
  <si>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</si>
  <si>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</si>
  <si>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</si>
  <si>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</si>
  <si>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</si>
  <si>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</si>
  <si>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</si>
  <si>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</si>
  <si>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</si>
  <si>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</si>
  <si>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</si>
  <si>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</si>
  <si>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</si>
  <si>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</si>
  <si>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</si>
  <si>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</si>
  <si>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</si>
  <si>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</si>
  <si>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</si>
  <si>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</si>
  <si>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</si>
  <si>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</si>
  <si>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</si>
  <si>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</si>
  <si>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</si>
  <si>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</si>
  <si>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</si>
  <si>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</si>
  <si>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</si>
  <si>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</si>
  <si>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</si>
  <si>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</si>
  <si>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</si>
  <si>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</si>
  <si>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</si>
  <si>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</si>
  <si>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</si>
  <si>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</si>
  <si>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</si>
  <si>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</si>
  <si>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</si>
  <si>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</si>
  <si>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</si>
  <si>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</si>
  <si>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</si>
  <si>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</si>
  <si>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</si>
  <si>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</si>
  <si>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</si>
  <si>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</si>
  <si>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</si>
  <si>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</si>
  <si>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</si>
  <si>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</si>
  <si>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</si>
  <si>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</si>
  <si>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</si>
  <si>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</si>
  <si>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</si>
  <si>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</si>
  <si>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</si>
  <si>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</si>
  <si>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</si>
  <si>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</si>
  <si>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</si>
  <si>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</si>
  <si>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</si>
  <si>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</si>
  <si>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</si>
  <si>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</si>
  <si>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</si>
  <si>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</si>
  <si>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</si>
  <si>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</si>
  <si>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</si>
  <si>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</si>
  <si>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</si>
  <si>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</si>
  <si>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</si>
  <si>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</si>
  <si>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</si>
  <si>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</si>
  <si>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</si>
  <si>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</si>
  <si>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</si>
  <si>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</si>
  <si>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</si>
  <si>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</si>
  <si>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</si>
  <si>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</si>
  <si>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</si>
  <si>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</si>
  <si>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</si>
  <si>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</si>
  <si>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</si>
  <si>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</si>
  <si>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</si>
  <si>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</si>
  <si>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</si>
  <si>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</si>
  <si>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</si>
  <si>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</si>
  <si>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</si>
  <si>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</si>
  <si>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</si>
  <si>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</si>
  <si>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</si>
  <si>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</si>
  <si>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</si>
  <si>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</si>
  <si>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</si>
  <si>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</si>
  <si>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</si>
  <si>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</si>
  <si>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</si>
  <si>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</si>
  <si>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</si>
  <si>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</si>
  <si>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</si>
  <si>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</si>
  <si>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</si>
  <si>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</si>
  <si>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</si>
  <si>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</si>
  <si>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</si>
  <si>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</si>
  <si>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</si>
  <si>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</si>
  <si>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</si>
  <si>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</si>
  <si>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</si>
  <si>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</si>
  <si>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</si>
  <si>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</si>
  <si>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</si>
  <si>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</si>
  <si>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</si>
  <si>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</si>
  <si>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</si>
  <si>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</si>
  <si>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</si>
  <si>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</si>
  <si>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</si>
  <si>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</si>
  <si>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</si>
  <si>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</si>
  <si>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</si>
  <si>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</si>
  <si>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</si>
  <si>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</si>
  <si>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</si>
  <si>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</si>
  <si>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</si>
  <si>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</si>
  <si>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</si>
  <si>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</si>
  <si>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</si>
  <si>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</si>
  <si>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</si>
  <si>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</si>
  <si>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</si>
  <si>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</si>
  <si>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</si>
  <si>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</si>
  <si>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</si>
  <si>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</si>
  <si>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</si>
  <si>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</si>
  <si>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</si>
  <si>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</si>
  <si>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</si>
  <si>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</si>
  <si>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</si>
  <si>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</si>
  <si>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</si>
  <si>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</si>
  <si>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</si>
  <si>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</si>
  <si>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</si>
  <si>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</si>
  <si>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</si>
  <si>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</si>
  <si>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</si>
  <si>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</si>
  <si>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</si>
  <si>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</si>
  <si>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</si>
  <si>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</si>
  <si>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</si>
  <si>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</si>
  <si>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</si>
  <si>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</si>
  <si>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</si>
  <si>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</si>
  <si>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</si>
  <si>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</si>
  <si>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</si>
  <si>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</si>
  <si>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</si>
  <si>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</si>
  <si>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</si>
  <si>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</si>
  <si>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</si>
  <si>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</si>
  <si>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</si>
  <si>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</si>
  <si>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</si>
  <si>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</si>
  <si>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</si>
  <si>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</si>
  <si>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</si>
  <si>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</si>
  <si>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</si>
  <si>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</si>
  <si>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</si>
  <si>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</si>
  <si>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</si>
  <si>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</si>
  <si>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</si>
  <si>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</si>
  <si>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</si>
  <si>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</si>
  <si>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</si>
  <si>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</si>
  <si>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</si>
  <si>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</si>
  <si>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</si>
  <si>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</si>
  <si>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</si>
  <si>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</si>
  <si>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</si>
  <si>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</si>
  <si>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</si>
  <si>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</si>
  <si>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</si>
  <si>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</si>
  <si>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</si>
  <si>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</si>
  <si>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</si>
  <si>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</si>
  <si>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</si>
  <si>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</si>
  <si>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</si>
  <si>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</si>
  <si>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</si>
  <si>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</si>
  <si>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</si>
  <si>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</si>
  <si>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</si>
  <si>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</si>
  <si>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</si>
  <si>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</si>
  <si>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</si>
  <si>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</si>
  <si>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</si>
  <si>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</si>
  <si>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</si>
  <si>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</si>
  <si>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</si>
  <si>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</si>
  <si>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</si>
  <si>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</si>
  <si>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</si>
  <si>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</si>
  <si>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</si>
  <si>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</si>
  <si>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</si>
  <si>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</si>
  <si>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</si>
  <si>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</si>
  <si>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</si>
  <si>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</si>
  <si>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</si>
  <si>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</si>
  <si>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</si>
  <si>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</si>
  <si>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</si>
  <si>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</si>
  <si>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</si>
  <si>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</si>
  <si>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</si>
  <si>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</si>
  <si>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</si>
  <si>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</si>
  <si>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</si>
  <si>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</si>
  <si>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</si>
  <si>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</si>
  <si>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</si>
  <si>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</si>
  <si>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</si>
  <si>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</si>
  <si>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</si>
  <si>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</si>
  <si>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</si>
  <si>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</si>
  <si>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</si>
  <si>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</si>
  <si>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</si>
  <si>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</si>
  <si>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</si>
  <si>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</si>
  <si>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</si>
  <si>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</si>
  <si>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</si>
  <si>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</si>
  <si>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</si>
  <si>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</si>
  <si>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</si>
  <si>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</si>
  <si>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</si>
  <si>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</si>
  <si>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</si>
  <si>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</si>
  <si>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</si>
  <si>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</si>
  <si>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</si>
  <si>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</si>
  <si>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</si>
  <si>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</si>
  <si>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</si>
  <si>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</si>
  <si>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</si>
  <si>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</si>
  <si>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</si>
  <si>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</si>
  <si>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</si>
  <si>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</si>
  <si>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</si>
  <si>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</si>
  <si>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</si>
  <si>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</si>
  <si>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</si>
  <si>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</si>
  <si>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</si>
  <si>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</si>
  <si>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</si>
  <si>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</si>
  <si>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</si>
  <si>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</si>
  <si>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</si>
  <si>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</si>
  <si>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</si>
  <si>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</si>
  <si>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</si>
  <si>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</si>
  <si>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</si>
  <si>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</si>
  <si>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</si>
  <si>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</si>
  <si>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</si>
  <si>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</si>
  <si>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</si>
  <si>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</si>
  <si>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</si>
  <si>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</si>
  <si>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</si>
  <si>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</si>
  <si>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</si>
  <si>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</si>
  <si>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</si>
  <si>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</si>
  <si>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</si>
  <si>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</si>
  <si>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</si>
  <si>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</si>
  <si>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</si>
  <si>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</si>
  <si>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</si>
  <si>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</si>
  <si>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</si>
  <si>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</si>
  <si>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</si>
  <si>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</si>
  <si>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</si>
  <si>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</si>
  <si>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</si>
  <si>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</si>
  <si>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</si>
  <si>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</si>
  <si>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</si>
  <si>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</si>
  <si>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</si>
  <si>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</si>
  <si>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</si>
  <si>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</si>
  <si>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</si>
  <si>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</si>
  <si>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</si>
  <si>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</si>
  <si>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</si>
  <si>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</si>
  <si>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</si>
  <si>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</si>
  <si>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</si>
  <si>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</si>
  <si>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</si>
  <si>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</si>
  <si>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</si>
  <si>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</si>
  <si>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</si>
  <si>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</si>
  <si>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</si>
  <si>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</si>
  <si>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</si>
  <si>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</si>
  <si>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</si>
  <si>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</si>
  <si>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</si>
  <si>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</si>
  <si>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</si>
  <si>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</si>
  <si>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</si>
  <si>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</si>
  <si>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</si>
  <si>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</si>
  <si>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</si>
  <si>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</si>
  <si>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</si>
  <si>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</si>
  <si>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</si>
  <si>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</si>
  <si>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</si>
  <si>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</si>
  <si>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</si>
  <si>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</si>
  <si>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</si>
  <si>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</si>
  <si>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</si>
  <si>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</si>
  <si>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</si>
  <si>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</si>
  <si>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</si>
  <si>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</si>
  <si>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</si>
  <si>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</si>
  <si>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</si>
  <si>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</si>
  <si>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</si>
  <si>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</si>
  <si>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</si>
  <si>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</si>
  <si>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</si>
  <si>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</si>
  <si>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</si>
  <si>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</si>
  <si>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</si>
  <si>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</si>
  <si>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</si>
  <si>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</si>
  <si>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</si>
  <si>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</si>
  <si>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</si>
  <si>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</si>
  <si>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</si>
  <si>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</si>
  <si>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</si>
  <si>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</si>
  <si>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</si>
  <si>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</si>
  <si>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</si>
  <si>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</si>
  <si>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</si>
  <si>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</si>
  <si>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</si>
  <si>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</si>
  <si>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</si>
  <si>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</si>
  <si>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</si>
  <si>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</si>
  <si>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</si>
  <si>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</si>
  <si>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</si>
  <si>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</si>
  <si>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</si>
  <si>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</si>
  <si>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</si>
  <si>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</si>
  <si>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</si>
  <si>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</si>
  <si>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</si>
  <si>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</si>
  <si>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</si>
  <si>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</si>
  <si>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</si>
  <si>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</si>
  <si>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</si>
  <si>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</si>
  <si>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</si>
  <si>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</si>
  <si>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</si>
  <si>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</si>
  <si>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</si>
  <si>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</si>
  <si>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</si>
  <si>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</si>
  <si>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</si>
  <si>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</si>
  <si>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</si>
  <si>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</si>
  <si>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</si>
  <si>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</si>
  <si>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</si>
  <si>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</si>
  <si>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</si>
  <si>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</si>
  <si>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</si>
  <si>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</si>
  <si>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</si>
  <si>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</si>
  <si>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</si>
  <si>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</si>
  <si>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</si>
  <si>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</si>
  <si>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</si>
  <si>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</si>
  <si>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</si>
  <si>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</si>
  <si>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</si>
  <si>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</si>
  <si>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</si>
  <si>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</si>
  <si>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</si>
  <si>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</si>
  <si>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</si>
  <si>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</si>
  <si>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</si>
  <si>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</si>
  <si>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</si>
  <si>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</si>
  <si>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</si>
  <si>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</si>
  <si>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</si>
  <si>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</si>
  <si>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</si>
  <si>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</si>
  <si>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</si>
  <si>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</si>
  <si>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</si>
  <si>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</si>
  <si>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</si>
  <si>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</si>
  <si>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</si>
  <si>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</si>
  <si>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</si>
  <si>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</si>
  <si>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</si>
  <si>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</si>
  <si>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</si>
  <si>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</si>
  <si>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</si>
  <si>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</si>
  <si>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</si>
  <si>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</si>
  <si>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</si>
  <si>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</si>
  <si>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</si>
  <si>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</si>
  <si>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</si>
  <si>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</si>
  <si>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</si>
  <si>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</si>
  <si>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</si>
  <si>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</si>
  <si>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</si>
  <si>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</si>
  <si>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</si>
  <si>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</si>
  <si>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</si>
  <si>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</si>
  <si>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</si>
  <si>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</si>
  <si>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</si>
  <si>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</si>
  <si>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</si>
  <si>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</si>
  <si>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</si>
  <si>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</si>
  <si>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</si>
  <si>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</si>
  <si>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</si>
  <si>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</si>
  <si>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</si>
  <si>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</si>
  <si>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</si>
  <si>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</si>
  <si>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</si>
  <si>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</si>
  <si>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</si>
  <si>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</si>
  <si>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</si>
  <si>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</si>
  <si>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</si>
  <si>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</si>
  <si>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</si>
  <si>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</si>
  <si>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</si>
  <si>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</si>
  <si>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</si>
  <si>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</si>
  <si>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</si>
  <si>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</si>
  <si>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</si>
  <si>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</si>
  <si>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</si>
  <si>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</si>
  <si>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</si>
  <si>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</si>
  <si>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</si>
  <si>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</si>
  <si>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</si>
  <si>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</si>
  <si>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</si>
  <si>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</si>
  <si>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</si>
  <si>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</si>
  <si>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</si>
  <si>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</si>
  <si>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</si>
  <si>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</si>
  <si>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</si>
  <si>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</si>
  <si>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</si>
  <si>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</si>
  <si>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</si>
  <si>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</si>
  <si>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</si>
  <si>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</si>
  <si>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</si>
  <si>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</si>
  <si>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</si>
  <si>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</si>
  <si>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</si>
  <si>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</si>
  <si>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</si>
  <si>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</si>
  <si>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</si>
  <si>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</si>
  <si>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</si>
  <si>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</si>
  <si>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</si>
  <si>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</si>
  <si>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</si>
  <si>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</si>
  <si>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</si>
  <si>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</si>
  <si>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</si>
  <si>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</si>
  <si>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</si>
  <si>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</si>
  <si>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</si>
  <si>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</si>
  <si>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</si>
  <si>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</si>
  <si>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</si>
  <si>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</si>
  <si>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</si>
  <si>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</si>
  <si>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</si>
  <si>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</si>
  <si>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</si>
  <si>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</si>
  <si>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</si>
  <si>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</si>
  <si>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</si>
  <si>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</si>
  <si>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</si>
  <si>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</si>
  <si>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</si>
  <si>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</si>
  <si>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</si>
  <si>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</si>
  <si>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</si>
  <si>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</si>
  <si>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</si>
  <si>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</si>
  <si>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</si>
  <si>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</si>
  <si>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</si>
  <si>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</si>
  <si>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</si>
  <si>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</si>
  <si>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</si>
  <si>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</si>
  <si>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</si>
  <si>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</si>
  <si>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</si>
  <si>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</si>
  <si>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</si>
  <si>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</si>
  <si>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</si>
  <si>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</si>
  <si>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</si>
  <si>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</si>
  <si>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</si>
  <si>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</si>
  <si>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</si>
  <si>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</si>
  <si>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</si>
  <si>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</si>
  <si>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</si>
  <si>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</si>
  <si>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</si>
  <si>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</si>
  <si>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</si>
  <si>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</si>
  <si>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</si>
  <si>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</si>
  <si>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</si>
  <si>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</si>
  <si>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</si>
  <si>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</si>
  <si>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</si>
  <si>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</si>
  <si>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</si>
  <si>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</si>
  <si>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</si>
  <si>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</si>
  <si>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</si>
  <si>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</si>
  <si>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</si>
  <si>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</si>
  <si>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</si>
  <si>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</si>
  <si>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</si>
  <si>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</si>
  <si>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</si>
  <si>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</si>
  <si>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</si>
  <si>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</si>
  <si>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</si>
  <si>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</si>
  <si>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</si>
  <si>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</si>
  <si>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</si>
  <si>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</si>
  <si>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</si>
  <si>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</si>
  <si>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</si>
  <si>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</si>
  <si>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</si>
  <si>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</si>
  <si>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</si>
  <si>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</si>
  <si>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</si>
  <si>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</si>
  <si>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</si>
  <si>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</si>
  <si>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</si>
  <si>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</si>
  <si>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</si>
  <si>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</si>
  <si>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</si>
  <si>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</si>
  <si>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</si>
  <si>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</si>
  <si>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</si>
  <si>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</si>
  <si>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</si>
  <si>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</si>
  <si>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</si>
  <si>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</si>
  <si>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</si>
  <si>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</si>
  <si>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</si>
  <si>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</si>
  <si>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</si>
  <si>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</si>
  <si>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</si>
  <si>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</si>
  <si>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</si>
  <si>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</si>
  <si>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</si>
  <si>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</si>
  <si>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</si>
  <si>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</si>
  <si>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</si>
  <si>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</si>
  <si>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</si>
  <si>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</si>
  <si>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</si>
  <si>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</si>
  <si>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</si>
  <si>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</si>
  <si>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</si>
  <si>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</si>
  <si>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</si>
  <si>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</si>
  <si>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</si>
  <si>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</si>
  <si>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</si>
  <si>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</si>
  <si>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</si>
  <si>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</si>
  <si>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</si>
  <si>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</si>
  <si>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</si>
  <si>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</si>
  <si>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</si>
  <si>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</si>
  <si>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</si>
  <si>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</si>
  <si>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</si>
  <si>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</si>
  <si>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</si>
  <si>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</si>
  <si>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</si>
  <si>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</si>
  <si>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</si>
  <si>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</si>
  <si>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</si>
  <si>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</si>
  <si>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</si>
  <si>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</si>
  <si>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</si>
  <si>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</si>
  <si>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</si>
  <si>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</si>
  <si>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</si>
  <si>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</si>
  <si>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</si>
  <si>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</si>
  <si>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</si>
  <si>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</si>
  <si>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</si>
  <si>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</si>
  <si>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</si>
  <si>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</si>
  <si>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</si>
  <si>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</si>
  <si>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</si>
  <si>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</si>
  <si>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</si>
  <si>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</si>
  <si>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</si>
  <si>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</si>
  <si>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</si>
  <si>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</si>
  <si>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</si>
  <si>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</si>
  <si>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</si>
  <si>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</si>
  <si>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</si>
  <si>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</si>
  <si>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</si>
  <si>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</si>
  <si>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</si>
  <si>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</si>
  <si>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</si>
  <si>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</si>
  <si>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</si>
  <si>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</si>
  <si>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</si>
  <si>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</si>
  <si>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</si>
  <si>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</si>
  <si>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</si>
  <si>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</si>
  <si>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</si>
  <si>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</si>
  <si>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</si>
  <si>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</si>
  <si>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</si>
  <si>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</si>
  <si>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</si>
  <si>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</si>
  <si>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</si>
  <si>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</si>
  <si>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</si>
  <si>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</si>
  <si>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</si>
  <si>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</si>
  <si>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</si>
  <si>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</si>
  <si>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</si>
  <si>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</si>
  <si>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</si>
  <si>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</si>
  <si>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</si>
  <si>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</si>
  <si>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</si>
  <si>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</si>
  <si>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</si>
  <si>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</si>
  <si>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</si>
  <si>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</si>
  <si>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</si>
  <si>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</si>
  <si>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</si>
  <si>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</si>
  <si>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</si>
  <si>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</si>
  <si>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</si>
  <si>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</si>
  <si>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</si>
  <si>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</si>
  <si>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</si>
  <si>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</si>
  <si>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</si>
  <si>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</si>
  <si>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</si>
  <si>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</si>
  <si>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</si>
  <si>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</si>
  <si>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</si>
  <si>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</si>
  <si>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</si>
  <si>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</si>
  <si>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</si>
  <si>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</si>
  <si>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</si>
  <si>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</si>
  <si>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</si>
  <si>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</si>
  <si>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</si>
  <si>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</si>
  <si>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</si>
  <si>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</si>
  <si>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</si>
  <si>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</si>
  <si>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</si>
  <si>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</si>
  <si>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</si>
  <si>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</si>
  <si>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</si>
  <si>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</si>
  <si>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</si>
  <si>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</si>
  <si>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</si>
  <si>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</si>
  <si>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</si>
  <si>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</si>
  <si>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</si>
  <si>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</si>
  <si>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</si>
  <si>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</si>
  <si>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</si>
  <si>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</si>
  <si>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</si>
  <si>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</si>
  <si>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</si>
  <si>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</si>
  <si>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</si>
  <si>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</si>
  <si>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</si>
  <si>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</si>
  <si>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</si>
  <si>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</si>
  <si>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</si>
  <si>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</si>
  <si>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</si>
  <si>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</si>
  <si>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</si>
  <si>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</si>
  <si>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</si>
  <si>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</si>
  <si>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</si>
  <si>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</si>
  <si>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</si>
  <si>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</si>
  <si>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</si>
  <si>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</si>
  <si>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</si>
  <si>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</si>
  <si>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</si>
  <si>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</si>
  <si>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</si>
  <si>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</si>
  <si>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</si>
  <si>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</si>
  <si>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</si>
  <si>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</si>
  <si>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</si>
  <si>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</si>
  <si>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</si>
  <si>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</si>
  <si>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</si>
  <si>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</si>
  <si>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</si>
  <si>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</si>
  <si>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</si>
  <si>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</si>
  <si>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</si>
  <si>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</si>
  <si>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</si>
  <si>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</si>
  <si>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</si>
  <si>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</si>
  <si>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</si>
  <si>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</si>
  <si>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</si>
  <si>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</si>
  <si>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</si>
  <si>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</si>
  <si>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</si>
  <si>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</si>
  <si>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</si>
  <si>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</si>
  <si>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</si>
  <si>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</si>
  <si>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</si>
  <si>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</si>
  <si>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</si>
  <si>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</si>
  <si>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</si>
  <si>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</si>
  <si>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</si>
  <si>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</si>
  <si>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</si>
  <si>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</si>
  <si>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</si>
  <si>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</si>
  <si>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</si>
  <si>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</si>
  <si>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</si>
  <si>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</si>
  <si>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</si>
  <si>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</si>
  <si>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</si>
  <si>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</si>
  <si>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</si>
  <si>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</si>
  <si>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</si>
  <si>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</si>
  <si>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</si>
  <si>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</si>
  <si>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</si>
  <si>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</si>
  <si>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</si>
  <si>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</si>
  <si>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</si>
  <si>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</si>
  <si>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</si>
  <si>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</si>
  <si>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</si>
  <si>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</si>
  <si>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</si>
  <si>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</si>
  <si>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</si>
  <si>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</si>
  <si>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</si>
  <si>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</si>
  <si>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</si>
  <si>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</si>
  <si>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</si>
  <si>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</si>
  <si>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</si>
  <si>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</si>
  <si>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</si>
  <si>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</si>
  <si>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</si>
  <si>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</si>
  <si>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</si>
  <si>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</si>
  <si>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</si>
  <si>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</si>
  <si>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</si>
  <si>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</si>
  <si>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</si>
  <si>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</si>
  <si>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</si>
  <si>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</si>
  <si>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</si>
  <si>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</si>
  <si>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</si>
  <si>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</si>
  <si>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</si>
  <si>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</si>
  <si>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</si>
  <si>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</si>
  <si>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</si>
  <si>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</si>
  <si>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</si>
  <si>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</si>
  <si>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</si>
  <si>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</si>
  <si>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</si>
  <si>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</si>
  <si>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</si>
  <si>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</si>
  <si>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</si>
  <si>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</si>
  <si>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</si>
  <si>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</si>
  <si>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</si>
  <si>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</si>
  <si>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</si>
  <si>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</si>
  <si>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</si>
  <si>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</si>
  <si>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</si>
  <si>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</si>
  <si>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</si>
  <si>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</si>
  <si>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</si>
  <si>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</si>
  <si>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</si>
  <si>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</si>
  <si>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</si>
  <si>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</si>
  <si>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</si>
  <si>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</si>
  <si>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</si>
  <si>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</si>
  <si>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</si>
  <si>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</si>
  <si>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</si>
  <si>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</si>
  <si>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</si>
  <si>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</si>
  <si>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</si>
  <si>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</si>
  <si>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</si>
  <si>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</si>
  <si>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</si>
  <si>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</si>
  <si>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</si>
  <si>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</si>
  <si>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</si>
  <si>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</si>
  <si>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</si>
  <si>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</si>
  <si>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</si>
  <si>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</si>
  <si>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</si>
  <si>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</si>
  <si>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</si>
  <si>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</si>
  <si>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</si>
  <si>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</si>
  <si>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</si>
  <si>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</si>
  <si>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</si>
  <si>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</si>
  <si>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</si>
  <si>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</si>
  <si>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</si>
  <si>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</si>
  <si>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</si>
  <si>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</si>
  <si>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</si>
  <si>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</si>
  <si>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</si>
  <si>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</si>
  <si>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</si>
  <si>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</si>
  <si>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</si>
  <si>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</si>
  <si>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</si>
  <si>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</si>
  <si>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</si>
  <si>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</si>
  <si>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</si>
  <si>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</si>
  <si>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</si>
  <si>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</si>
  <si>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</si>
  <si>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</si>
  <si>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</si>
  <si>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</si>
  <si>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</si>
  <si>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</si>
  <si>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</si>
  <si>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</si>
  <si>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</si>
  <si>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</si>
  <si>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</si>
  <si>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</si>
  <si>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</si>
  <si>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</si>
  <si>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</si>
  <si>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</si>
  <si>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</si>
  <si>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</si>
  <si>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</si>
  <si>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</si>
  <si>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</si>
  <si>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</si>
  <si>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</si>
  <si>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</si>
  <si>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</si>
  <si>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</si>
  <si>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</si>
  <si>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</si>
  <si>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</si>
  <si>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</si>
  <si>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</si>
  <si>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</si>
  <si>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</si>
  <si>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</si>
  <si>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</si>
  <si>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</si>
  <si>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</si>
  <si>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</si>
  <si>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</si>
  <si>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</si>
  <si>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</si>
  <si>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</si>
  <si>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</si>
  <si>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</si>
  <si>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</si>
  <si>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</si>
  <si>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</si>
  <si>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</si>
  <si>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</si>
  <si>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</si>
  <si>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</si>
  <si>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</si>
  <si>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</si>
  <si>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</si>
  <si>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</si>
  <si>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</si>
  <si>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</si>
  <si>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</si>
  <si>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</si>
  <si>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</si>
  <si>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</si>
  <si>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</si>
  <si>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</si>
  <si>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</si>
  <si>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</si>
  <si>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</si>
  <si>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</si>
  <si>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</si>
  <si>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</si>
  <si>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</si>
  <si>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</si>
  <si>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</si>
  <si>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</si>
  <si>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</si>
  <si>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</si>
  <si>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</si>
  <si>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</si>
  <si>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</si>
  <si>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</si>
  <si>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</si>
  <si>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</si>
  <si>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</si>
  <si>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</si>
  <si>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</si>
  <si>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</si>
  <si>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</si>
  <si>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</si>
  <si>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</si>
  <si>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</si>
  <si>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</si>
  <si>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</si>
  <si>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</si>
  <si>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</si>
  <si>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</si>
  <si>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</si>
  <si>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</si>
  <si>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</si>
  <si>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</si>
  <si>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</si>
  <si>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</si>
  <si>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</si>
  <si>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</si>
  <si>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</si>
  <si>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</si>
  <si>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</si>
  <si>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</si>
  <si>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</si>
  <si>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</si>
  <si>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</si>
  <si>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</si>
  <si>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</si>
  <si>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</si>
  <si>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</si>
  <si>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</si>
  <si>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</si>
  <si>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</si>
  <si>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</si>
  <si>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</si>
  <si>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</si>
  <si>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</si>
  <si>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</si>
  <si>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</si>
  <si>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</si>
  <si>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</si>
  <si>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</si>
  <si>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</si>
  <si>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</si>
  <si>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</si>
  <si>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</si>
  <si>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</si>
  <si>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</si>
  <si>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</si>
  <si>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</si>
  <si>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</si>
  <si>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</si>
  <si>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</si>
  <si>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</si>
  <si>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</si>
  <si>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</si>
  <si>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</si>
  <si>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</si>
  <si>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</si>
  <si>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</si>
  <si>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</si>
  <si>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</si>
  <si>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</si>
  <si>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</si>
  <si>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</si>
  <si>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</si>
  <si>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</si>
  <si>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</si>
  <si>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</si>
  <si>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</si>
  <si>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</si>
  <si>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</si>
  <si>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</si>
  <si>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</si>
  <si>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</si>
  <si>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</si>
  <si>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</si>
  <si>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</si>
  <si>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</si>
  <si>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</si>
  <si>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</si>
  <si>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</si>
  <si>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</si>
  <si>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</si>
  <si>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</si>
  <si>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</si>
  <si>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</si>
  <si>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</si>
  <si>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</si>
  <si>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</si>
  <si>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</si>
  <si>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</si>
  <si>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</si>
  <si>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</si>
  <si>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</si>
  <si>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</si>
  <si>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</si>
  <si>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</si>
  <si>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</si>
  <si>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</si>
  <si>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</si>
  <si>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</si>
  <si>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</si>
  <si>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</si>
  <si>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</si>
  <si>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</si>
  <si>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</si>
  <si>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</si>
  <si>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</si>
  <si>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</si>
  <si>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</si>
  <si>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</si>
  <si>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</si>
  <si>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</si>
  <si>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</si>
  <si>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</si>
  <si>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</si>
  <si>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</si>
  <si>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</si>
  <si>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</si>
  <si>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</si>
  <si>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</si>
  <si>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</si>
  <si>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</si>
  <si>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</si>
  <si>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</si>
  <si>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</si>
  <si>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</si>
  <si>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</si>
  <si>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</si>
  <si>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</si>
  <si>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</si>
  <si>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</si>
  <si>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</si>
  <si>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</si>
  <si>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</si>
  <si>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</si>
  <si>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</si>
  <si>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</si>
  <si>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</si>
  <si>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</si>
  <si>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</si>
  <si>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</si>
  <si>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</si>
  <si>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</si>
  <si>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</si>
  <si>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</si>
  <si>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</si>
  <si>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</si>
  <si>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</si>
  <si>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</si>
  <si>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</si>
  <si>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</si>
  <si>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</si>
  <si>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</si>
  <si>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</si>
  <si>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</si>
  <si>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</si>
  <si>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</si>
  <si>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</si>
  <si>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</si>
  <si>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</si>
  <si>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</si>
  <si>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</si>
  <si>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</si>
  <si>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</si>
  <si>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</si>
  <si>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</si>
  <si>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</si>
  <si>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</si>
  <si>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</si>
  <si>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</si>
  <si>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</si>
  <si>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</si>
  <si>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</si>
  <si>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</si>
  <si>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</si>
  <si>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</si>
  <si>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</si>
  <si>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</si>
  <si>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</si>
  <si>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</si>
  <si>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</si>
  <si>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</si>
  <si>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</si>
  <si>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</si>
  <si>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</si>
  <si>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</si>
  <si>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</si>
  <si>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</si>
  <si>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</si>
  <si>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</si>
  <si>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</si>
  <si>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</si>
  <si>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</si>
  <si>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</si>
  <si>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</si>
  <si>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</si>
  <si>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</si>
  <si>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</si>
  <si>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</si>
  <si>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</si>
  <si>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</si>
  <si>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</si>
  <si>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</si>
  <si>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</si>
  <si>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</si>
  <si>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</si>
  <si>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</si>
  <si>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</si>
  <si>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</si>
  <si>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</si>
  <si>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</si>
  <si>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</si>
  <si>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</si>
  <si>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</si>
  <si>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</si>
  <si>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</si>
  <si>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</si>
  <si>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</si>
  <si>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</si>
  <si>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</si>
  <si>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</si>
  <si>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</si>
  <si>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</si>
  <si>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</si>
  <si>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</si>
  <si>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</si>
  <si>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</si>
  <si>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</si>
  <si>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</si>
  <si>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</si>
  <si>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</si>
  <si>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</si>
  <si>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</si>
  <si>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</si>
  <si>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</si>
  <si>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</si>
  <si>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</si>
  <si>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</si>
  <si>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</si>
  <si>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</si>
  <si>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</si>
  <si>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</si>
  <si>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</si>
  <si>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</si>
  <si>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</si>
  <si>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</si>
  <si>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</si>
  <si>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</si>
  <si>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</si>
  <si>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</si>
  <si>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</si>
  <si>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</si>
  <si>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</si>
  <si>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</si>
  <si>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</si>
  <si>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</si>
  <si>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</si>
  <si>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</si>
  <si>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</si>
  <si>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</si>
  <si>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</si>
  <si>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</si>
  <si>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</si>
  <si>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</si>
  <si>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</si>
  <si>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</si>
  <si>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</si>
  <si>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</si>
  <si>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</si>
  <si>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</si>
  <si>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</si>
  <si>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</si>
  <si>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</si>
  <si>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</si>
  <si>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</si>
  <si>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</si>
  <si>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</si>
  <si>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</si>
  <si>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</si>
  <si>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</si>
  <si>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</si>
  <si>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</si>
  <si>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</si>
  <si>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</si>
  <si>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</si>
  <si>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</si>
  <si>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</si>
  <si>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</si>
  <si>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</si>
  <si>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</si>
  <si>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</si>
  <si>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</si>
  <si>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</si>
  <si>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</si>
  <si>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</si>
  <si>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</si>
  <si>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</si>
  <si>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</si>
  <si>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</si>
  <si>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</si>
  <si>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</si>
  <si>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</si>
  <si>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</si>
  <si>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</si>
  <si>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</si>
  <si>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</si>
  <si>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</si>
  <si>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</si>
  <si>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</si>
  <si>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</si>
  <si>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</si>
  <si>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</si>
  <si>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</si>
  <si>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</si>
  <si>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</si>
  <si>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</si>
  <si>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</si>
  <si>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</si>
  <si>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</si>
  <si>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</si>
  <si>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</si>
  <si>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</si>
  <si>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</si>
  <si>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</si>
  <si>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</si>
  <si>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</si>
  <si>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</si>
  <si>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</si>
  <si>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</si>
  <si>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</si>
  <si>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</si>
  <si>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</si>
  <si>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</si>
  <si>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</si>
  <si>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</si>
  <si>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</si>
  <si>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</si>
  <si>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</si>
  <si>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</si>
  <si>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</si>
  <si>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</si>
  <si>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</si>
  <si>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</si>
  <si>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</si>
  <si>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</si>
  <si>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</si>
  <si>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</si>
  <si>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</si>
  <si>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</si>
  <si>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</si>
  <si>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</si>
  <si>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</si>
  <si>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</si>
  <si>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</si>
  <si>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</si>
  <si>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</si>
  <si>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</si>
  <si>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</si>
  <si>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</si>
  <si>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</si>
  <si>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</si>
  <si>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</si>
  <si>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</si>
  <si>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</si>
  <si>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</si>
  <si>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</si>
  <si>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</si>
  <si>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</si>
  <si>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</si>
  <si>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</si>
  <si>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</si>
  <si>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</si>
  <si>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</si>
  <si>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</si>
  <si>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</si>
  <si>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</si>
  <si>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</si>
  <si>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</si>
  <si>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</si>
  <si>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</si>
  <si>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</si>
  <si>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</si>
  <si>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</si>
  <si>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</si>
  <si>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</si>
  <si>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</si>
  <si>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</si>
  <si>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</si>
  <si>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</si>
  <si>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</si>
  <si>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</si>
  <si>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</si>
  <si>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</si>
  <si>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</si>
  <si>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</si>
  <si>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</si>
  <si>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</si>
  <si>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</si>
  <si>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</si>
  <si>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</si>
  <si>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</si>
  <si>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</si>
  <si>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</si>
  <si>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</si>
  <si>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</si>
  <si>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</si>
  <si>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</si>
  <si>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</si>
  <si>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</si>
  <si>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</si>
  <si>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</si>
  <si>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</si>
  <si>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</si>
  <si>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</si>
  <si>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</si>
  <si>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</si>
  <si>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</si>
  <si>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</si>
  <si>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</si>
  <si>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</si>
  <si>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</si>
  <si>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</si>
  <si>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</si>
  <si>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</si>
  <si>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</si>
  <si>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</si>
  <si>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</si>
  <si>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</si>
  <si>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</si>
  <si>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</si>
  <si>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</si>
  <si>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</si>
  <si>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</si>
  <si>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</si>
  <si>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</si>
  <si>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</si>
  <si>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</si>
  <si>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</si>
  <si>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</si>
  <si>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</si>
  <si>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</si>
  <si>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</si>
  <si>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</si>
  <si>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</si>
  <si>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</si>
  <si>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</si>
  <si>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</si>
  <si>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</si>
  <si>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</si>
  <si>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</si>
  <si>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</si>
  <si>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</si>
  <si>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</si>
  <si>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</si>
  <si>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</si>
  <si>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</si>
  <si>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</si>
  <si>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</si>
  <si>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</si>
  <si>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</si>
  <si>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</si>
  <si>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</si>
  <si>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</si>
  <si>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</si>
  <si>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</si>
  <si>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</si>
  <si>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</si>
  <si>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</si>
  <si>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</si>
  <si>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</si>
  <si>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</si>
  <si>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</si>
  <si>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</si>
  <si>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</si>
  <si>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</si>
  <si>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</si>
  <si>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</si>
  <si>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</si>
  <si>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</si>
  <si>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</si>
  <si>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</si>
  <si>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</si>
  <si>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</si>
  <si>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</si>
  <si>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</si>
  <si>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</si>
  <si>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</si>
  <si>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</si>
  <si>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</si>
  <si>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</si>
  <si>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</si>
  <si>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</si>
  <si>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</si>
  <si>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</si>
  <si>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</si>
  <si>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</si>
  <si>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</si>
  <si>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</si>
  <si>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</si>
  <si>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</si>
  <si>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</si>
  <si>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</si>
  <si>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</si>
  <si>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</si>
  <si>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</si>
  <si>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</si>
  <si>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</si>
  <si>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</si>
  <si>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</si>
  <si>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</si>
  <si>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</si>
  <si>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</si>
  <si>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</si>
  <si>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</si>
  <si>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</si>
  <si>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</si>
  <si>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</si>
  <si>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</si>
  <si>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</si>
  <si>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</si>
  <si>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</si>
  <si>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</si>
  <si>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</si>
  <si>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</si>
  <si>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</si>
  <si>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</si>
  <si>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</si>
  <si>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</si>
  <si>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</si>
  <si>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</si>
  <si>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</si>
  <si>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</si>
  <si>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</si>
  <si>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</si>
  <si>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</si>
  <si>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</si>
  <si>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</si>
  <si>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</si>
  <si>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</si>
  <si>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</si>
  <si>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</si>
  <si>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</si>
  <si>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</si>
  <si>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</si>
  <si>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</si>
  <si>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</si>
  <si>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</si>
  <si>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</si>
  <si>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</si>
  <si>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</si>
  <si>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</si>
  <si>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</si>
  <si>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</si>
  <si>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</si>
  <si>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</si>
  <si>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</si>
  <si>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</si>
  <si>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</si>
  <si>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</si>
  <si>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</si>
  <si>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</si>
  <si>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</si>
  <si>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</si>
  <si>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</si>
  <si>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</si>
  <si>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</si>
  <si>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</si>
  <si>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</si>
  <si>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</si>
  <si>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</si>
  <si>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</si>
  <si>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</si>
  <si>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</si>
  <si>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</si>
  <si>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</si>
  <si>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</si>
  <si>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</si>
  <si>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</si>
  <si>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</si>
  <si>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</si>
  <si>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</si>
  <si>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</si>
  <si>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</si>
  <si>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</si>
  <si>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</si>
  <si>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</si>
  <si>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</si>
  <si>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</si>
  <si>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</si>
  <si>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</si>
  <si>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</si>
  <si>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</si>
  <si>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</si>
  <si>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</si>
  <si>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</si>
  <si>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</si>
  <si>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</si>
  <si>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</si>
  <si>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</si>
  <si>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</si>
  <si>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</si>
  <si>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</si>
  <si>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</si>
  <si>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</si>
  <si>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</si>
  <si>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</si>
  <si>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</si>
  <si>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</si>
  <si>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</si>
  <si>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</si>
  <si>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</si>
  <si>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</si>
  <si>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</si>
  <si>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</si>
  <si>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</si>
  <si>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</si>
  <si>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</si>
  <si>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</si>
  <si>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</si>
  <si>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</si>
  <si>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</si>
  <si>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</si>
  <si>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</si>
  <si>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</si>
  <si>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</si>
  <si>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</si>
  <si>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</si>
  <si>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</si>
  <si>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</si>
  <si>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</si>
  <si>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</si>
  <si>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</si>
  <si>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</si>
  <si>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</si>
  <si>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</si>
  <si>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</si>
  <si>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</si>
  <si>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</si>
  <si>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</si>
  <si>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</si>
  <si>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</si>
  <si>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</si>
  <si>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</si>
  <si>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</si>
  <si>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</si>
  <si>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</si>
  <si>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</si>
  <si>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</si>
  <si>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</si>
  <si>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</si>
  <si>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</si>
  <si>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</si>
  <si>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</si>
  <si>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</si>
  <si>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</si>
  <si>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</si>
  <si>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</si>
  <si>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</si>
  <si>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</si>
  <si>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</si>
  <si>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</si>
  <si>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</si>
  <si>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</si>
  <si>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</si>
  <si>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</si>
  <si>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</si>
  <si>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</si>
  <si>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</si>
  <si>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</si>
  <si>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</si>
  <si>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</si>
  <si>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</si>
  <si>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</si>
  <si>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</si>
  <si>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</si>
  <si>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</si>
  <si>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</si>
  <si>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</si>
  <si>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</si>
  <si>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</si>
  <si>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</si>
  <si>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</si>
  <si>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</si>
  <si>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</si>
  <si>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</si>
  <si>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</si>
  <si>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</si>
  <si>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</si>
  <si>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</si>
  <si>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</si>
  <si>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</si>
  <si>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</si>
  <si>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</si>
  <si>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</si>
  <si>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</si>
  <si>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</si>
  <si>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</si>
  <si>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</si>
  <si>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</si>
  <si>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</si>
  <si>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</si>
  <si>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</si>
  <si>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</si>
  <si>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</si>
  <si>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</si>
  <si>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</si>
  <si>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</si>
  <si>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</si>
  <si>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</si>
  <si>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</si>
  <si>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</si>
  <si>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</si>
  <si>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</si>
  <si>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</si>
  <si>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</si>
  <si>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</si>
  <si>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</si>
  <si>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</si>
  <si>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</si>
  <si>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</si>
  <si>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</si>
  <si>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</si>
  <si>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</si>
  <si>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</si>
  <si>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</si>
  <si>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</si>
  <si>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</si>
  <si>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</si>
  <si>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</si>
  <si>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</si>
  <si>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</si>
  <si>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</si>
  <si>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</si>
  <si>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</si>
  <si>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</si>
  <si>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</si>
  <si>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</si>
  <si>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</si>
  <si>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</si>
  <si>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</si>
  <si>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</si>
  <si>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</si>
  <si>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</si>
  <si>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</si>
  <si>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</si>
  <si>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</si>
  <si>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</si>
  <si>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</si>
  <si>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</si>
  <si>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</si>
  <si>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</si>
  <si>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</si>
  <si>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</si>
  <si>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</si>
  <si>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</si>
  <si>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</si>
  <si>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</si>
  <si>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</si>
  <si>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</si>
  <si>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</si>
  <si>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</si>
  <si>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</si>
  <si>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</si>
  <si>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</si>
  <si>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</si>
  <si>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</si>
  <si>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</si>
  <si>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</si>
  <si>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</si>
  <si>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</si>
  <si>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</si>
  <si>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</si>
  <si>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</si>
  <si>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</si>
  <si>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</si>
  <si>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</si>
  <si>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</si>
  <si>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</si>
  <si>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</si>
  <si>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</si>
  <si>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</si>
  <si>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</si>
  <si>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</si>
  <si>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</si>
  <si>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</si>
  <si>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</si>
  <si>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</si>
  <si>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</si>
  <si>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</si>
  <si>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</si>
  <si>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</si>
  <si>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</si>
  <si>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</si>
  <si>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</si>
  <si>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</si>
  <si>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</si>
  <si>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</si>
  <si>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</si>
  <si>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</si>
  <si>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</si>
  <si>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</si>
  <si>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</si>
  <si>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</si>
  <si>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</si>
  <si>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</si>
  <si>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</si>
  <si>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</si>
  <si>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</si>
  <si>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</si>
  <si>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</si>
  <si>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</si>
  <si>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</si>
  <si>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</si>
  <si>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</si>
  <si>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</si>
  <si>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</si>
  <si>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</si>
  <si>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</si>
  <si>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</si>
  <si>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</si>
  <si>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</si>
  <si>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</si>
  <si>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</si>
  <si>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</si>
  <si>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</si>
  <si>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</si>
  <si>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</si>
  <si>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</si>
  <si>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</si>
  <si>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</si>
  <si>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</si>
  <si>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</si>
  <si>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</si>
  <si>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</si>
  <si>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</si>
  <si>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</si>
  <si>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</si>
  <si>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</si>
  <si>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</si>
  <si>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</si>
  <si>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</si>
  <si>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</si>
  <si>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</si>
  <si>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</si>
  <si>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</si>
  <si>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</si>
  <si>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</si>
  <si>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</si>
  <si>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</si>
  <si>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</si>
  <si>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</si>
  <si>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</si>
  <si>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</si>
  <si>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</si>
  <si>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</si>
  <si>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</si>
  <si>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</si>
  <si>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</si>
  <si>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</si>
  <si>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</si>
  <si>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</si>
  <si>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</si>
  <si>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</si>
  <si>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</si>
  <si>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</si>
  <si>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</si>
  <si>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</si>
  <si>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</si>
  <si>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</si>
  <si>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</si>
  <si>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</si>
  <si>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</si>
  <si>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</si>
  <si>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</si>
  <si>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</si>
  <si>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</si>
  <si>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</si>
  <si>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</si>
  <si>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</si>
  <si>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</si>
  <si>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</si>
  <si>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</si>
  <si>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</si>
  <si>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</si>
  <si>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</si>
  <si>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</si>
  <si>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</si>
  <si>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</si>
  <si>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</si>
  <si>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</si>
  <si>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</si>
  <si>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</si>
  <si>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</si>
  <si>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</si>
  <si>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</si>
  <si>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</si>
  <si>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</si>
  <si>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</si>
  <si>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</si>
  <si>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</si>
  <si>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</si>
  <si>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</si>
  <si>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</si>
  <si>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</si>
  <si>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</si>
  <si>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</si>
  <si>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</si>
  <si>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</si>
  <si>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</si>
  <si>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</si>
  <si>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</si>
  <si>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</si>
  <si>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</si>
  <si>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</si>
  <si>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</si>
  <si>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</si>
  <si>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</si>
  <si>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</si>
  <si>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</si>
  <si>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</si>
  <si>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</si>
  <si>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</si>
  <si>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</si>
  <si>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</si>
  <si>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</si>
  <si>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</si>
  <si>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</si>
  <si>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</si>
  <si>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</si>
  <si>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</si>
  <si>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</si>
  <si>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</si>
  <si>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</si>
  <si>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</si>
  <si>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</si>
  <si>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</si>
  <si>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</si>
  <si>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</si>
  <si>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</si>
  <si>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</si>
  <si>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</si>
  <si>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</si>
  <si>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</si>
  <si>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</si>
  <si>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</si>
  <si>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</si>
  <si>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</si>
  <si>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</si>
  <si>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</si>
  <si>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</si>
  <si>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</si>
  <si>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</si>
  <si>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</si>
  <si>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</si>
  <si>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</si>
  <si>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</si>
  <si>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</si>
  <si>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</si>
  <si>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</si>
  <si>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</si>
  <si>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</si>
  <si>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</si>
  <si>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</si>
  <si>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</si>
  <si>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</si>
  <si>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</si>
  <si>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</si>
  <si>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</si>
  <si>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</si>
  <si>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</si>
  <si>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</si>
  <si>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</si>
  <si>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</si>
  <si>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</si>
  <si>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</si>
  <si>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</si>
  <si>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</si>
  <si>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</si>
  <si>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</si>
  <si>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</si>
  <si>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</si>
  <si>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</si>
  <si>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</si>
  <si>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</si>
  <si>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</si>
  <si>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</si>
  <si>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</si>
  <si>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</si>
  <si>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</si>
  <si>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</si>
  <si>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</si>
  <si>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</si>
  <si>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</si>
  <si>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</si>
  <si>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</si>
  <si>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</si>
  <si>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</si>
  <si>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</si>
  <si>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</si>
  <si>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</si>
  <si>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</si>
  <si>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</si>
  <si>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</si>
  <si>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</si>
  <si>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</si>
  <si>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</si>
  <si>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</si>
  <si>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</si>
  <si>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</si>
  <si>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</si>
  <si>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</si>
  <si>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</si>
  <si>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</si>
  <si>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</si>
  <si>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</si>
  <si>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</si>
  <si>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</si>
  <si>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</si>
  <si>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</si>
  <si>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</si>
  <si>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</si>
  <si>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</si>
  <si>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</si>
  <si>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</si>
  <si>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</si>
  <si>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</si>
  <si>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</si>
  <si>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</si>
  <si>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</si>
  <si>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</si>
  <si>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</si>
  <si>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</si>
  <si>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</si>
  <si>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</si>
  <si>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</si>
  <si>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</si>
  <si>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</si>
  <si>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</si>
  <si>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</si>
  <si>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</si>
  <si>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</si>
  <si>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</si>
  <si>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</si>
  <si>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</si>
  <si>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</si>
  <si>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</si>
  <si>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</si>
  <si>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</si>
  <si>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</si>
  <si>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</si>
  <si>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</si>
  <si>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</si>
  <si>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</si>
  <si>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</si>
  <si>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</si>
  <si>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</si>
  <si>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</si>
  <si>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</si>
  <si>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</si>
  <si>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</si>
  <si>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</si>
  <si>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</si>
  <si>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</si>
  <si>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</si>
  <si>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</si>
  <si>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</si>
  <si>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</si>
  <si>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</si>
  <si>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</si>
  <si>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</si>
  <si>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</si>
  <si>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</si>
  <si>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</si>
  <si>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</si>
  <si>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</si>
  <si>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</si>
  <si>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</si>
  <si>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</si>
  <si>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</si>
  <si>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</si>
  <si>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</si>
  <si>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</si>
  <si>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</si>
  <si>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</si>
  <si>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</si>
  <si>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</si>
  <si>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</si>
  <si>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</si>
  <si>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</si>
  <si>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</si>
  <si>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</si>
  <si>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</si>
  <si>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</si>
  <si>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</si>
  <si>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</si>
  <si>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</si>
  <si>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</si>
  <si>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</si>
  <si>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</si>
  <si>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</si>
  <si>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</si>
  <si>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</si>
  <si>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</si>
  <si>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</si>
  <si>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</si>
  <si>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</si>
  <si>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</si>
  <si>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</si>
  <si>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</si>
  <si>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</si>
  <si>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</si>
  <si>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</si>
  <si>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</si>
  <si>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</si>
  <si>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</si>
  <si>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</si>
  <si>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</si>
  <si>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</si>
  <si>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</si>
  <si>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</si>
  <si>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</si>
  <si>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</si>
  <si>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</si>
  <si>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</si>
  <si>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</si>
  <si>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</si>
  <si>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</si>
  <si>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</si>
  <si>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</si>
  <si>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</si>
  <si>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</si>
  <si>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</si>
  <si>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</si>
  <si>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</si>
  <si>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</si>
  <si>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</si>
  <si>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</si>
  <si>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</si>
  <si>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</si>
  <si>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</si>
  <si>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</si>
  <si>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</si>
  <si>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</si>
  <si>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</si>
  <si>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</si>
  <si>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</si>
  <si>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</si>
  <si>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</si>
  <si>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</si>
  <si>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</si>
  <si>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</si>
  <si>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</si>
  <si>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</si>
  <si>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</si>
  <si>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</si>
  <si>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</si>
  <si>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</si>
  <si>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</si>
  <si>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</si>
  <si>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</si>
  <si>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</si>
  <si>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</si>
  <si>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</si>
  <si>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</si>
  <si>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</si>
  <si>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</si>
  <si>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</si>
  <si>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</si>
  <si>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</si>
  <si>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</si>
  <si>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</si>
  <si>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</si>
  <si>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</si>
  <si>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</si>
  <si>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</si>
  <si>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</si>
  <si>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</si>
  <si>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</si>
  <si>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</si>
  <si>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</si>
  <si>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</si>
  <si>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</si>
  <si>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</si>
  <si>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</si>
  <si>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</si>
  <si>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</si>
  <si>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</si>
  <si>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</si>
  <si>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</si>
  <si>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</si>
  <si>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</si>
  <si>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</si>
  <si>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</si>
  <si>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</si>
  <si>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</si>
  <si>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</si>
  <si>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</si>
  <si>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</si>
  <si>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</si>
  <si>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</si>
  <si>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</si>
  <si>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</si>
  <si>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</si>
  <si>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</si>
  <si>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</si>
  <si>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</si>
  <si>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</si>
  <si>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</si>
  <si>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</si>
  <si>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</si>
  <si>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</si>
  <si>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</si>
  <si>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</si>
  <si>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</si>
  <si>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</si>
  <si>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</si>
  <si>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</si>
  <si>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</si>
  <si>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</si>
  <si>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</si>
  <si>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</si>
  <si>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</si>
  <si>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</si>
  <si>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</si>
  <si>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</si>
  <si>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</si>
  <si>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</si>
  <si>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</si>
  <si>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</si>
  <si>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</si>
  <si>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</si>
  <si>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</si>
  <si>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</si>
  <si>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</si>
  <si>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</si>
  <si>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</si>
  <si>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</si>
  <si>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</si>
  <si>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</si>
  <si>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</si>
  <si>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</si>
  <si>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</si>
  <si>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</si>
  <si>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</si>
  <si>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</si>
  <si>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</si>
  <si>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</si>
  <si>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</si>
  <si>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</si>
  <si>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</si>
  <si>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</si>
  <si>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</si>
  <si>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</si>
  <si>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</si>
  <si>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</si>
  <si>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</si>
  <si>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</si>
  <si>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</si>
  <si>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</si>
  <si>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</si>
  <si>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</si>
  <si>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</si>
  <si>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</si>
  <si>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</si>
  <si>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</si>
  <si>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</si>
  <si>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</si>
  <si>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</si>
  <si>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</si>
  <si>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</si>
  <si>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</si>
  <si>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</si>
  <si>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</si>
  <si>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</si>
  <si>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</si>
  <si>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</si>
  <si>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</si>
  <si>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</si>
  <si>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</si>
  <si>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</si>
  <si>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</si>
  <si>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</si>
  <si>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</si>
  <si>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</si>
  <si>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</si>
  <si>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</si>
  <si>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</si>
  <si>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</si>
  <si>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</si>
  <si>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</si>
  <si>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</si>
  <si>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</si>
  <si>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</si>
  <si>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</si>
  <si>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</si>
  <si>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</si>
  <si>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</si>
  <si>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</si>
  <si>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</si>
  <si>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</si>
  <si>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</si>
  <si>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</si>
  <si>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</si>
  <si>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</si>
  <si>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</si>
  <si>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</si>
  <si>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</si>
  <si>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</si>
  <si>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</si>
  <si>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</si>
  <si>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</si>
  <si>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</si>
  <si>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</si>
  <si>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</si>
  <si>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</si>
  <si>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</si>
  <si>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</si>
  <si>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</si>
  <si>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</si>
  <si>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</si>
  <si>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</si>
  <si>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</si>
  <si>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</si>
  <si>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</si>
  <si>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</si>
  <si>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</si>
  <si>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</si>
  <si>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</si>
  <si>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</si>
  <si>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</si>
  <si>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</si>
  <si>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</si>
  <si>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</si>
  <si>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</si>
  <si>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</si>
  <si>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</si>
  <si>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</si>
  <si>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</si>
  <si>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</si>
  <si>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</si>
  <si>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</si>
  <si>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</si>
  <si>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</si>
  <si>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</si>
  <si>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</si>
  <si>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</si>
  <si>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</si>
  <si>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</si>
  <si>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</si>
  <si>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</si>
  <si>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</si>
  <si>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</si>
  <si>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</si>
  <si>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</si>
  <si>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</si>
  <si>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</si>
  <si>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</si>
  <si>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</si>
  <si>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</si>
  <si>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</si>
  <si>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</si>
  <si>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</si>
  <si>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</si>
  <si>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</si>
  <si>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</si>
  <si>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</si>
  <si>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</si>
  <si>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</si>
  <si>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</si>
  <si>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</si>
  <si>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</si>
  <si>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</si>
  <si>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</si>
  <si>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</si>
  <si>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</si>
  <si>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</si>
  <si>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</si>
  <si>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</si>
  <si>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</si>
  <si>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</si>
  <si>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</si>
  <si>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</si>
  <si>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</si>
  <si>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</si>
  <si>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</si>
  <si>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</si>
  <si>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</si>
  <si>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</si>
  <si>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</si>
  <si>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</si>
  <si>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</si>
  <si>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</si>
  <si>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</si>
  <si>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</si>
  <si>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</si>
  <si>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</si>
  <si>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</si>
  <si>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</si>
  <si>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</si>
  <si>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</si>
  <si>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</si>
  <si>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</si>
  <si>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</si>
  <si>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</si>
  <si>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</si>
  <si>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</si>
  <si>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</si>
  <si>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</si>
  <si>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</si>
  <si>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</si>
  <si>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</si>
  <si>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</si>
  <si>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</si>
  <si>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</si>
  <si>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</si>
  <si>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</si>
  <si>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</si>
  <si>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</si>
  <si>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</si>
  <si>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</si>
  <si>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</si>
  <si>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</si>
  <si>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</si>
  <si>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</si>
  <si>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</si>
  <si>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</si>
  <si>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</si>
  <si>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</si>
  <si>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</si>
  <si>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</si>
  <si>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</si>
  <si>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</si>
  <si>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</si>
  <si>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</si>
  <si>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</si>
  <si>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</si>
  <si>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</si>
  <si>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</si>
  <si>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</si>
  <si>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</si>
  <si>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</si>
  <si>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</si>
  <si>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</si>
  <si>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</si>
  <si>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</si>
  <si>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</si>
  <si>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</si>
  <si>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</si>
  <si>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</si>
  <si>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</si>
  <si>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</si>
  <si>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</si>
  <si>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</si>
  <si>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</si>
  <si>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</si>
  <si>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</si>
  <si>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</si>
  <si>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</si>
  <si>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</si>
  <si>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</si>
  <si>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</si>
  <si>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</si>
  <si>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</si>
  <si>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</si>
  <si>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</si>
  <si>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</si>
  <si>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</si>
  <si>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</si>
  <si>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</si>
  <si>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</si>
  <si>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</si>
  <si>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</si>
  <si>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</si>
  <si>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</si>
  <si>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</si>
  <si>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</si>
  <si>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</si>
  <si>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</si>
  <si>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</si>
  <si>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</si>
  <si>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</si>
  <si>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</si>
  <si>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</si>
  <si>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</si>
  <si>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</si>
  <si>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</si>
  <si>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</si>
  <si>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</si>
  <si>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</si>
  <si>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</si>
  <si>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</si>
  <si>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</si>
  <si>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</si>
  <si>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</si>
  <si>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</si>
  <si>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</si>
  <si>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</si>
  <si>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</si>
  <si>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</si>
  <si>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</si>
  <si>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</si>
  <si>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</si>
  <si>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</si>
  <si>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</si>
  <si>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</si>
  <si>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</si>
  <si>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</si>
  <si>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</si>
  <si>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</si>
  <si>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</si>
  <si>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</si>
  <si>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</si>
  <si>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</si>
  <si>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</si>
  <si>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</si>
  <si>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</si>
  <si>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</si>
  <si>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</si>
  <si>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</si>
  <si>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</si>
  <si>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</si>
  <si>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</si>
  <si>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</si>
  <si>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</si>
  <si>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</si>
  <si>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</si>
  <si>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</si>
  <si>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</si>
  <si>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</si>
  <si>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</si>
  <si>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</si>
  <si>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</si>
  <si>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</si>
  <si>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</si>
  <si>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</si>
  <si>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</si>
  <si>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</si>
  <si>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</si>
  <si>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</si>
  <si>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</si>
  <si>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</si>
  <si>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</si>
  <si>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</si>
  <si>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</si>
  <si>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</si>
  <si>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</si>
  <si>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</si>
  <si>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</si>
  <si>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</si>
  <si>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</si>
  <si>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</si>
  <si>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</si>
  <si>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</si>
  <si>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</si>
  <si>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</si>
  <si>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</si>
  <si>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</si>
  <si>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</si>
  <si>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</si>
  <si>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</si>
  <si>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</si>
  <si>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</si>
  <si>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</si>
  <si>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</si>
  <si>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</si>
  <si>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</si>
  <si>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</si>
  <si>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</si>
  <si>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</si>
  <si>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</si>
  <si>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</si>
  <si>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</si>
  <si>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</si>
  <si>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</si>
  <si>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</si>
  <si>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</si>
  <si>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</si>
  <si>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</si>
  <si>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</si>
  <si>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</si>
  <si>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</si>
  <si>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</si>
  <si>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</si>
  <si>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</si>
  <si>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</si>
  <si>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</si>
  <si>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</si>
  <si>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</si>
  <si>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</si>
  <si>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</si>
  <si>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</si>
  <si>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</si>
  <si>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</si>
  <si>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</si>
  <si>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</si>
  <si>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</si>
  <si>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</si>
  <si>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</si>
  <si>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</si>
  <si>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</si>
  <si>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</si>
  <si>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</si>
  <si>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</si>
  <si>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</si>
  <si>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</si>
  <si>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</si>
  <si>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</si>
  <si>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</si>
  <si>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</si>
  <si>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</si>
  <si>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</si>
  <si>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</si>
  <si>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</si>
  <si>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</si>
  <si>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</si>
  <si>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</si>
  <si>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</si>
  <si>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</si>
  <si>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</si>
  <si>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</si>
  <si>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</si>
  <si>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</si>
  <si>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</si>
  <si>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</si>
  <si>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</si>
  <si>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</si>
  <si>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</si>
  <si>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</si>
  <si>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</si>
  <si>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</si>
  <si>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</si>
  <si>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</si>
  <si>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</si>
  <si>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</si>
  <si>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</si>
  <si>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</si>
  <si>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</si>
  <si>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</si>
  <si>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</si>
  <si>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</si>
  <si>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</si>
  <si>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</si>
  <si>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</si>
  <si>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</si>
  <si>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</si>
  <si>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</si>
  <si>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</si>
  <si>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</si>
  <si>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</si>
  <si>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</si>
  <si>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</si>
  <si>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</si>
  <si>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</si>
  <si>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</si>
  <si>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</si>
  <si>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</si>
  <si>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</si>
  <si>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</si>
  <si>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</si>
  <si>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</si>
  <si>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</si>
  <si>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</si>
  <si>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</si>
  <si>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</si>
  <si>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</si>
  <si>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</si>
  <si>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</si>
  <si>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</si>
  <si>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</si>
  <si>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</si>
  <si>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</si>
  <si>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</si>
  <si>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</si>
  <si>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</si>
  <si>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</si>
  <si>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</si>
  <si>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</si>
  <si>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</si>
  <si>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</si>
  <si>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</si>
  <si>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</si>
  <si>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</si>
  <si>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</si>
  <si>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</si>
  <si>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</si>
  <si>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</si>
  <si>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</si>
  <si>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</si>
  <si>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</si>
  <si>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</si>
  <si>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</si>
  <si>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</si>
  <si>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</si>
  <si>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</si>
  <si>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</si>
  <si>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</si>
  <si>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</si>
  <si>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</si>
  <si>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</si>
  <si>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</si>
  <si>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</si>
  <si>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</si>
  <si>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</si>
  <si>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</si>
  <si>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</si>
  <si>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</si>
  <si>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</si>
  <si>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</si>
  <si>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</si>
  <si>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</si>
  <si>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</si>
  <si>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</si>
  <si>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</si>
  <si>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</si>
  <si>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</si>
  <si>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</si>
  <si>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</si>
  <si>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</si>
  <si>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</si>
  <si>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</si>
  <si>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</si>
  <si>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</si>
  <si>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</si>
  <si>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</si>
  <si>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</si>
  <si>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</si>
  <si>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</si>
  <si>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</si>
  <si>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</si>
  <si>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</si>
  <si>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</si>
  <si>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</si>
  <si>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</si>
  <si>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</si>
  <si>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</si>
  <si>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</si>
  <si>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</si>
  <si>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</si>
  <si>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</si>
  <si>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</si>
  <si>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</si>
  <si>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</si>
  <si>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</si>
  <si>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</si>
  <si>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</si>
  <si>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</si>
  <si>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</si>
  <si>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</si>
  <si>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</si>
  <si>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</si>
  <si>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</si>
  <si>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</si>
  <si>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</si>
  <si>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</si>
  <si>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</si>
  <si>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</si>
  <si>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</si>
  <si>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</si>
  <si>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</si>
  <si>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</si>
  <si>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</si>
  <si>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</si>
  <si>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</si>
  <si>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</si>
  <si>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</si>
  <si>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</si>
  <si>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</si>
  <si>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</si>
  <si>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</si>
  <si>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</si>
  <si>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</si>
  <si>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</si>
  <si>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</si>
  <si>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</si>
  <si>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</si>
  <si>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</si>
  <si>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</si>
  <si>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</si>
  <si>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</si>
  <si>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</si>
  <si>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</si>
  <si>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</si>
  <si>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</si>
  <si>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</si>
  <si>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</si>
  <si>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</si>
  <si>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</si>
  <si>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</si>
  <si>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</si>
  <si>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</si>
  <si>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</si>
  <si>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</si>
  <si>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</si>
  <si>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</si>
  <si>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</si>
  <si>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</si>
  <si>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</si>
  <si>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</si>
  <si>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</si>
  <si>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</si>
  <si>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</si>
  <si>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</si>
  <si>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</si>
  <si>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</si>
  <si>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</si>
  <si>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</si>
  <si>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</si>
  <si>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</si>
  <si>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</si>
  <si>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</si>
  <si>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</si>
  <si>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</si>
  <si>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</si>
  <si>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</si>
  <si>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</si>
  <si>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</si>
  <si>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</si>
  <si>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</si>
  <si>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</si>
  <si>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</si>
  <si>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</si>
  <si>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</si>
  <si>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</si>
  <si>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</si>
  <si>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</si>
  <si>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</si>
  <si>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</si>
  <si>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</si>
  <si>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</si>
  <si>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</si>
  <si>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</si>
  <si>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</si>
  <si>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</si>
  <si>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</si>
  <si>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</si>
  <si>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</si>
  <si>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</si>
  <si>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</si>
  <si>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</si>
  <si>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</si>
  <si>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</si>
  <si>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</si>
  <si>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</si>
  <si>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</si>
  <si>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</si>
  <si>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</si>
  <si>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</si>
  <si>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</si>
  <si>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</si>
  <si>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</si>
  <si>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</si>
  <si>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</si>
  <si>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</si>
  <si>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</si>
  <si>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</si>
  <si>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</si>
  <si>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</si>
  <si>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</si>
  <si>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</si>
  <si>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</si>
  <si>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</si>
  <si>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</si>
  <si>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</si>
  <si>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</si>
  <si>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</si>
  <si>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</si>
  <si>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</si>
  <si>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</si>
  <si>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</si>
  <si>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</si>
  <si>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</si>
  <si>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</si>
  <si>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</si>
  <si>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</si>
  <si>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</si>
  <si>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</si>
  <si>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</si>
  <si>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</si>
  <si>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</si>
  <si>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</si>
  <si>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</si>
  <si>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</si>
  <si>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</si>
  <si>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</si>
  <si>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</si>
  <si>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</si>
  <si>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</si>
  <si>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</si>
  <si>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</si>
  <si>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</si>
  <si>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</si>
  <si>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</si>
  <si>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</si>
  <si>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</si>
  <si>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</si>
  <si>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</si>
  <si>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</si>
  <si>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</si>
  <si>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</si>
  <si>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</si>
  <si>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</si>
  <si>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</si>
  <si>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</si>
  <si>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</si>
  <si>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</si>
  <si>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</si>
  <si>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</si>
  <si>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</si>
  <si>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</si>
  <si>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</si>
  <si>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</si>
  <si>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</si>
  <si>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</si>
  <si>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</si>
  <si>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</si>
  <si>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</si>
  <si>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</si>
  <si>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</si>
  <si>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</si>
  <si>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</si>
  <si>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</si>
  <si>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</si>
  <si>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</si>
  <si>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</si>
  <si>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</si>
  <si>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</si>
  <si>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</si>
  <si>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</si>
  <si>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</si>
  <si>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</si>
  <si>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</si>
  <si>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</si>
  <si>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</si>
  <si>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</si>
  <si>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</si>
  <si>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</si>
  <si>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</si>
  <si>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</si>
  <si>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</si>
  <si>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</si>
  <si>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</si>
  <si>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</si>
  <si>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</si>
  <si>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</si>
  <si>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</si>
  <si>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</si>
  <si>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</si>
  <si>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</si>
  <si>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</si>
  <si>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</si>
  <si>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</si>
  <si>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</si>
  <si>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</si>
  <si>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</si>
  <si>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</si>
  <si>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</si>
  <si>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</si>
  <si>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</si>
  <si>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</si>
  <si>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</si>
  <si>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</si>
  <si>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</si>
  <si>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</si>
  <si>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</si>
  <si>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</si>
  <si>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</si>
  <si>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</si>
  <si>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</si>
  <si>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</si>
  <si>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</si>
  <si>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</si>
  <si>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</si>
  <si>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</si>
  <si>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</si>
  <si>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</si>
  <si>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</si>
  <si>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</si>
  <si>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</si>
  <si>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</si>
  <si>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</si>
  <si>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</si>
  <si>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</si>
  <si>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</si>
  <si>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</si>
  <si>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</si>
  <si>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</si>
  <si>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</si>
  <si>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</si>
  <si>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</si>
  <si>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</si>
  <si>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</si>
  <si>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</si>
  <si>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</si>
  <si>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</si>
  <si>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</si>
  <si>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</si>
  <si>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</si>
  <si>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</si>
  <si>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</si>
  <si>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</si>
  <si>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</si>
  <si>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</si>
  <si>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</si>
  <si>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</si>
  <si>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</si>
  <si>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</si>
  <si>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</si>
  <si>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</si>
  <si>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</si>
  <si>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</si>
  <si>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</si>
  <si>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</si>
  <si>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</si>
  <si>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</si>
  <si>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</si>
  <si>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</si>
  <si>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</si>
  <si>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</si>
  <si>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</si>
  <si>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</si>
  <si>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</si>
  <si>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</si>
  <si>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</si>
  <si>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</si>
  <si>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</si>
  <si>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</si>
  <si>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</si>
  <si>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</si>
  <si>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</si>
  <si>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</si>
  <si>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</si>
  <si>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</si>
  <si>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</si>
  <si>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</si>
  <si>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</si>
  <si>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</si>
  <si>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</si>
  <si>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</si>
  <si>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</si>
  <si>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</si>
  <si>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</si>
  <si>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</si>
  <si>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</si>
  <si>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</si>
  <si>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</si>
  <si>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</si>
  <si>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</si>
  <si>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</si>
  <si>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</si>
  <si>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</si>
  <si>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</si>
  <si>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</si>
  <si>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</si>
  <si>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</si>
  <si>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</si>
  <si>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</si>
  <si>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</si>
  <si>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</si>
  <si>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</si>
  <si>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</si>
  <si>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</si>
  <si>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</si>
  <si>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</si>
  <si>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</si>
  <si>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</si>
  <si>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</si>
  <si>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</si>
  <si>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</si>
  <si>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</si>
  <si>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</si>
  <si>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</si>
  <si>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</si>
  <si>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</si>
  <si>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</si>
  <si>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</si>
  <si>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</si>
  <si>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</si>
  <si>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</si>
  <si>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</si>
  <si>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</si>
  <si>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</si>
  <si>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</si>
  <si>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</si>
  <si>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</si>
  <si>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</si>
  <si>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</si>
  <si>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</si>
  <si>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</si>
  <si>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</si>
  <si>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</si>
  <si>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</si>
  <si>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</si>
  <si>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</si>
  <si>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</si>
  <si>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</si>
  <si>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</si>
  <si>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</si>
  <si>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</si>
  <si>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</si>
  <si>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</si>
  <si>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</si>
  <si>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</si>
  <si>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</si>
  <si>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</si>
  <si>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</si>
  <si>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</si>
  <si>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</si>
  <si>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</si>
  <si>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</si>
  <si>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</si>
  <si>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</si>
  <si>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</si>
  <si>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</si>
  <si>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</si>
  <si>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</si>
  <si>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</si>
  <si>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</si>
  <si>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</si>
  <si>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</si>
  <si>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</si>
  <si>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</si>
  <si>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</si>
  <si>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</si>
  <si>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</si>
  <si>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</si>
  <si>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</si>
  <si>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</si>
  <si>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</si>
  <si>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</si>
  <si>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</si>
  <si>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</si>
  <si>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</si>
  <si>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</si>
  <si>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</si>
  <si>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</si>
  <si>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</si>
  <si>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</si>
  <si>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</si>
  <si>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</si>
  <si>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</si>
  <si>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</si>
  <si>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</si>
  <si>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</si>
  <si>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</si>
  <si>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</si>
  <si>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</si>
  <si>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</si>
  <si>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</si>
  <si>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</si>
  <si>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</si>
  <si>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</si>
  <si>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</si>
  <si>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</si>
  <si>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</si>
  <si>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</si>
  <si>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</si>
  <si>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</si>
  <si>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</si>
  <si>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</si>
  <si>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</si>
  <si>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</si>
  <si>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</si>
  <si>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</si>
  <si>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</si>
  <si>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</si>
  <si>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</si>
  <si>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</si>
  <si>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</si>
  <si>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</si>
  <si>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</si>
  <si>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</si>
  <si>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</si>
  <si>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</si>
  <si>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</si>
  <si>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</si>
  <si>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</si>
  <si>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</si>
  <si>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</si>
  <si>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</si>
  <si>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</si>
  <si>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</si>
  <si>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</si>
  <si>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</si>
  <si>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</si>
  <si>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</si>
  <si>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</si>
  <si>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</si>
  <si>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</si>
  <si>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</si>
  <si>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</si>
  <si>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</si>
  <si>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</si>
  <si>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</si>
  <si>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</si>
  <si>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</si>
  <si>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</si>
  <si>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</si>
  <si>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</si>
  <si>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</si>
  <si>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</si>
  <si>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</si>
  <si>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</si>
  <si>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</si>
  <si>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</si>
  <si>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</si>
  <si>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</si>
  <si>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</si>
  <si>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</si>
  <si>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</si>
  <si>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</si>
  <si>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</si>
  <si>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</si>
  <si>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</si>
  <si>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</si>
  <si>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</si>
  <si>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</si>
  <si>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</si>
  <si>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</si>
  <si>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</si>
  <si>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</si>
  <si>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</si>
  <si>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</si>
  <si>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</si>
  <si>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</si>
  <si>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</si>
  <si>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</si>
  <si>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</si>
  <si>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</si>
  <si>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</si>
  <si>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</si>
  <si>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</si>
  <si>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</si>
  <si>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</si>
  <si>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</si>
  <si>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</si>
  <si>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</si>
  <si>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</si>
  <si>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</si>
  <si>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</si>
  <si>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</si>
  <si>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</si>
  <si>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</si>
  <si>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</si>
  <si>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</si>
  <si>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</si>
  <si>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</si>
  <si>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</si>
  <si>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</si>
  <si>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</si>
  <si>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</si>
  <si>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</si>
  <si>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</si>
  <si>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</si>
  <si>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</si>
  <si>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</si>
  <si>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</si>
  <si>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</si>
  <si>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</si>
  <si>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</si>
  <si>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</si>
  <si>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</si>
  <si>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</si>
  <si>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</si>
  <si>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</si>
  <si>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</si>
  <si>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</si>
  <si>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</si>
  <si>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</si>
  <si>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</si>
  <si>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</si>
  <si>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</si>
  <si>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</si>
  <si>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</si>
  <si>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</si>
  <si>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</si>
  <si>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</si>
  <si>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</si>
  <si>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</si>
  <si>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</si>
  <si>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</si>
  <si>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</si>
  <si>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</si>
  <si>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</si>
  <si>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</si>
  <si>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</si>
  <si>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</si>
  <si>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</si>
  <si>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</si>
  <si>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</si>
  <si>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</si>
  <si>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</si>
  <si>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</si>
  <si>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</si>
  <si>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</si>
  <si>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</si>
  <si>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</si>
  <si>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</si>
  <si>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</si>
  <si>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</si>
  <si>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</si>
  <si>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</si>
  <si>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</si>
  <si>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</si>
  <si>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</si>
  <si>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</si>
  <si>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</si>
  <si>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</si>
  <si>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</si>
  <si>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</si>
  <si>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</si>
  <si>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</si>
  <si>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</si>
  <si>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</si>
  <si>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</si>
  <si>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</si>
  <si>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</si>
  <si>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</si>
  <si>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</si>
  <si>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</si>
  <si>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</si>
  <si>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</si>
  <si>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</si>
  <si>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</si>
  <si>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</si>
  <si>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</si>
  <si>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</si>
  <si>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</si>
  <si>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</si>
  <si>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</si>
  <si>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</si>
  <si>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</si>
  <si>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</si>
  <si>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</si>
  <si>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</si>
  <si>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</si>
  <si>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</si>
  <si>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</si>
  <si>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</si>
  <si>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</si>
  <si>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</si>
  <si>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</si>
  <si>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</si>
  <si>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</si>
  <si>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</si>
  <si>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</si>
  <si>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</si>
  <si>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</si>
  <si>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</si>
  <si>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</si>
  <si>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</si>
  <si>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</si>
  <si>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</si>
  <si>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</si>
  <si>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</si>
  <si>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</si>
  <si>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</si>
  <si>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</si>
  <si>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</si>
  <si>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</si>
  <si>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</si>
  <si>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</si>
  <si>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</si>
  <si>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</si>
  <si>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</si>
  <si>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</si>
  <si>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</si>
  <si>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</si>
  <si>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</si>
  <si>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</si>
  <si>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</si>
  <si>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</si>
  <si>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</si>
  <si>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</si>
  <si>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</si>
  <si>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</si>
  <si>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</si>
  <si>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</si>
  <si>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</si>
  <si>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</si>
  <si>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</si>
  <si>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</si>
  <si>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</si>
  <si>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</si>
  <si>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</si>
  <si>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</si>
  <si>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</si>
  <si>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</si>
  <si>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</si>
  <si>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</si>
  <si>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</si>
  <si>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</si>
  <si>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</si>
  <si>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</si>
  <si>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</si>
  <si>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</si>
  <si>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</si>
  <si>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</si>
  <si>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</si>
  <si>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</si>
  <si>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</si>
  <si>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</si>
  <si>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</si>
  <si>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</si>
  <si>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</si>
  <si>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</si>
  <si>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</si>
  <si>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</si>
  <si>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</si>
  <si>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</si>
  <si>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</si>
  <si>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</si>
  <si>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</si>
  <si>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</si>
  <si>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</si>
  <si>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</si>
  <si>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</si>
  <si>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</si>
  <si>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</si>
  <si>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</si>
  <si>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</si>
  <si>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</si>
  <si>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</si>
  <si>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</si>
  <si>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</si>
  <si>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</si>
  <si>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</si>
  <si>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</si>
  <si>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</si>
  <si>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</si>
  <si>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</si>
  <si>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</si>
  <si>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</si>
  <si>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</si>
  <si>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</si>
  <si>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</si>
  <si>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</si>
  <si>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</si>
  <si>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</si>
  <si>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</si>
  <si>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</si>
  <si>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</si>
  <si>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</si>
  <si>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</si>
  <si>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</si>
  <si>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</si>
  <si>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</si>
  <si>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</si>
  <si>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</si>
  <si>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</si>
  <si>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</si>
  <si>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</si>
  <si>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</si>
  <si>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</si>
  <si>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</si>
  <si>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</si>
  <si>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</si>
  <si>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</si>
  <si>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</si>
  <si>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</si>
  <si>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</si>
  <si>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</si>
  <si>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</si>
  <si>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</si>
  <si>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</si>
  <si>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</si>
  <si>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</si>
  <si>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</si>
  <si>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</si>
  <si>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</si>
  <si>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</si>
  <si>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</si>
  <si>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</si>
  <si>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</si>
  <si>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</si>
  <si>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</si>
  <si>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</si>
  <si>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</si>
  <si>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</si>
  <si>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</si>
  <si>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</si>
  <si>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</si>
  <si>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</si>
  <si>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</si>
  <si>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</si>
  <si>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</si>
  <si>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</si>
  <si>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</si>
  <si>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</si>
  <si>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</si>
  <si>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</si>
  <si>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</si>
  <si>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</si>
  <si>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</si>
  <si>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</si>
  <si>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</si>
  <si>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</si>
  <si>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</si>
  <si>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</si>
  <si>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</si>
  <si>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</si>
  <si>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</si>
  <si>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</si>
  <si>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</si>
  <si>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</si>
  <si>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</si>
  <si>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</si>
  <si>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</si>
  <si>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</si>
  <si>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</si>
  <si>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</si>
  <si>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</si>
  <si>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</si>
  <si>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</si>
  <si>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</si>
  <si>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</si>
  <si>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</si>
  <si>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</si>
  <si>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</si>
  <si>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</si>
  <si>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</si>
  <si>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</si>
  <si>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</si>
  <si>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</si>
  <si>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</si>
  <si>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</si>
  <si>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</si>
  <si>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</si>
  <si>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</si>
  <si>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</si>
  <si>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</si>
  <si>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</si>
  <si>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</si>
  <si>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</si>
  <si>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</si>
  <si>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</si>
  <si>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</si>
  <si>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</si>
  <si>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</si>
  <si>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</si>
  <si>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</si>
  <si>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</si>
  <si>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</si>
  <si>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</si>
  <si>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</si>
  <si>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</si>
  <si>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</si>
  <si>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</si>
  <si>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</si>
  <si>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</si>
  <si>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</si>
  <si>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</si>
  <si>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</si>
  <si>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</si>
  <si>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</si>
  <si>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</si>
  <si>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</si>
  <si>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</si>
  <si>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</si>
  <si>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</si>
  <si>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</si>
  <si>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</si>
  <si>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</si>
  <si>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</si>
  <si>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</si>
  <si>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</si>
  <si>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</si>
  <si>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</si>
  <si>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</si>
  <si>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</si>
  <si>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</si>
  <si>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</si>
  <si>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</si>
  <si>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</si>
  <si>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</si>
  <si>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</si>
  <si>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</si>
  <si>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</si>
  <si>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</si>
  <si>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</si>
  <si>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</si>
  <si>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</si>
  <si>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</si>
  <si>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</si>
  <si>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</si>
  <si>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</si>
  <si>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</si>
  <si>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</si>
  <si>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</si>
  <si>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</si>
  <si>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</si>
  <si>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</si>
  <si>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</si>
  <si>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</si>
  <si>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</si>
  <si>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</si>
  <si>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</si>
  <si>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</si>
  <si>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</si>
  <si>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</si>
  <si>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</si>
  <si>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</si>
  <si>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</si>
  <si>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</si>
  <si>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</si>
  <si>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</si>
  <si>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</si>
  <si>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</si>
  <si>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</si>
  <si>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</si>
  <si>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</si>
  <si>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</si>
  <si>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</si>
  <si>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</si>
  <si>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</si>
  <si>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</si>
  <si>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</si>
  <si>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</si>
  <si>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</si>
  <si>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</si>
  <si>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</si>
  <si>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</si>
  <si>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</si>
  <si>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</si>
  <si>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</si>
  <si>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</si>
  <si>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</si>
  <si>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</si>
  <si>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</si>
  <si>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</si>
  <si>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</si>
  <si>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</si>
  <si>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</si>
  <si>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</si>
  <si>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</si>
  <si>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</si>
  <si>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</si>
  <si>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</si>
  <si>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</si>
  <si>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</si>
  <si>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</si>
  <si>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</si>
  <si>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</si>
  <si>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</si>
  <si>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</si>
  <si>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</si>
  <si>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</si>
  <si>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</si>
  <si>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</si>
  <si>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</si>
  <si>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</si>
  <si>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</si>
  <si>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</si>
  <si>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</si>
  <si>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</si>
  <si>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</si>
  <si>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</si>
  <si>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</si>
  <si>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</si>
  <si>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</si>
  <si>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</si>
  <si>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</si>
  <si>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</si>
  <si>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</si>
  <si>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</si>
  <si>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</si>
  <si>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</si>
  <si>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</si>
  <si>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</si>
  <si>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</si>
  <si>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</si>
  <si>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</si>
  <si>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</si>
  <si>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</si>
  <si>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</si>
  <si>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</si>
  <si>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</si>
  <si>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</si>
  <si>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</si>
  <si>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</si>
  <si>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</si>
  <si>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</si>
  <si>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</si>
  <si>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</si>
  <si>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</si>
  <si>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</si>
  <si>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</si>
  <si>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</si>
  <si>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</si>
  <si>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</si>
  <si>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</si>
  <si>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</si>
  <si>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</si>
  <si>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</si>
  <si>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</si>
  <si>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</si>
  <si>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</si>
  <si>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</si>
  <si>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</si>
  <si>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</si>
  <si>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</si>
  <si>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</si>
  <si>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</si>
  <si>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</si>
  <si>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</si>
  <si>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</si>
  <si>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</si>
  <si>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</si>
  <si>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</si>
  <si>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</si>
  <si>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</si>
  <si>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</si>
  <si>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</si>
  <si>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</si>
  <si>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</si>
  <si>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</si>
  <si>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</si>
  <si>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</si>
  <si>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</si>
  <si>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</si>
  <si>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</si>
  <si>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</si>
  <si>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</si>
  <si>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</si>
  <si>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</si>
  <si>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</si>
  <si>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</si>
  <si>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</si>
  <si>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</si>
  <si>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</si>
  <si>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</si>
  <si>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</si>
  <si>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</si>
  <si>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</si>
  <si>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</si>
  <si>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</si>
  <si>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</si>
  <si>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</si>
  <si>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</si>
  <si>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</si>
  <si>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</si>
  <si>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</si>
  <si>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</si>
  <si>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</si>
  <si>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</si>
  <si>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</si>
  <si>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</si>
  <si>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</si>
  <si>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</si>
  <si>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</si>
  <si>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</si>
  <si>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</si>
  <si>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</si>
  <si>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</si>
  <si>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</si>
  <si>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</si>
  <si>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</si>
  <si>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</si>
  <si>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</si>
  <si>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</si>
  <si>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</si>
  <si>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</si>
  <si>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</si>
  <si>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</si>
  <si>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</si>
  <si>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</si>
  <si>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</si>
  <si>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</si>
  <si>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</si>
  <si>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</si>
  <si>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</si>
  <si>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</si>
  <si>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</si>
  <si>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</si>
  <si>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</si>
  <si>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</si>
  <si>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</si>
  <si>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</si>
  <si>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</si>
  <si>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</si>
  <si>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</si>
  <si>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</si>
  <si>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</si>
  <si>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</si>
  <si>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</si>
  <si>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</si>
  <si>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</si>
  <si>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</si>
  <si>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</si>
  <si>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</si>
  <si>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</si>
  <si>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</si>
  <si>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</si>
  <si>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</si>
  <si>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</si>
  <si>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</si>
  <si>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</si>
  <si>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</si>
  <si>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</si>
  <si>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</si>
  <si>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</si>
  <si>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</si>
  <si>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</si>
  <si>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</si>
  <si>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</si>
  <si>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</si>
  <si>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</si>
  <si>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</si>
  <si>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</si>
  <si>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</si>
  <si>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</si>
  <si>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</si>
  <si>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</si>
  <si>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</si>
  <si>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</si>
  <si>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</si>
  <si>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</si>
  <si>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</si>
  <si>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</si>
  <si>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</si>
  <si>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</si>
  <si>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</si>
  <si>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</si>
  <si>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</si>
  <si>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</si>
  <si>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</si>
  <si>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</si>
  <si>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</si>
  <si>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</si>
  <si>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</si>
  <si>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</si>
  <si>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</si>
  <si>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</si>
  <si>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</si>
  <si>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</si>
  <si>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</si>
  <si>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</si>
  <si>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</si>
  <si>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</si>
  <si>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</si>
  <si>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</si>
  <si>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</si>
  <si>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</si>
  <si>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</si>
  <si>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</si>
  <si>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</si>
  <si>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</si>
  <si>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</si>
  <si>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</si>
  <si>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</si>
  <si>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</si>
  <si>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</si>
  <si>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</si>
  <si>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</si>
  <si>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</si>
  <si>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</si>
  <si>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</si>
  <si>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</si>
  <si>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</si>
  <si>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</si>
  <si>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</si>
  <si>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</si>
  <si>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</si>
  <si>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</si>
  <si>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</si>
  <si>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</si>
  <si>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</si>
  <si>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</si>
  <si>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</si>
  <si>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</si>
  <si>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</si>
  <si>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</si>
  <si>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</si>
  <si>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</si>
  <si>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</si>
  <si>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</si>
  <si>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</si>
  <si>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</si>
  <si>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</si>
  <si>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</si>
  <si>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</si>
  <si>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</si>
  <si>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</si>
  <si>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</si>
  <si>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</si>
  <si>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</si>
  <si>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</si>
  <si>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</si>
  <si>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</si>
  <si>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</si>
  <si>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</si>
  <si>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</si>
  <si>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</si>
  <si>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</si>
  <si>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</si>
  <si>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</si>
  <si>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</si>
  <si>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</si>
  <si>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</si>
  <si>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</si>
  <si>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</si>
  <si>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</si>
  <si>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</si>
  <si>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</si>
  <si>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</si>
  <si>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</si>
  <si>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</si>
  <si>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</si>
  <si>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</si>
  <si>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</si>
  <si>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</si>
  <si>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</si>
  <si>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</si>
  <si>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</si>
  <si>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</si>
  <si>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</si>
  <si>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</si>
  <si>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</si>
  <si>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</si>
  <si>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</si>
  <si>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</si>
  <si>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</si>
  <si>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</si>
  <si>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</si>
  <si>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</si>
  <si>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</si>
  <si>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</si>
  <si>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</si>
  <si>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</si>
  <si>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</si>
  <si>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</si>
  <si>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</si>
  <si>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</si>
  <si>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</si>
  <si>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</si>
  <si>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</si>
  <si>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</si>
  <si>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</si>
  <si>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</si>
  <si>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</si>
  <si>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</si>
  <si>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</si>
  <si>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</si>
  <si>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</si>
  <si>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</si>
  <si>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</si>
  <si>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</si>
  <si>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</si>
  <si>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</si>
  <si>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</si>
  <si>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</si>
  <si>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</si>
  <si>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</si>
  <si>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</si>
  <si>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</si>
  <si>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</si>
  <si>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</si>
  <si>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</si>
  <si>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</si>
  <si>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</si>
  <si>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</si>
  <si>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</si>
  <si>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</si>
  <si>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</si>
  <si>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</si>
  <si>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</si>
  <si>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</si>
  <si>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</si>
  <si>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</si>
  <si>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</si>
  <si>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</si>
  <si>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</si>
  <si>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</si>
  <si>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</si>
  <si>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</si>
  <si>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</si>
  <si>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</si>
  <si>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</si>
  <si>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</si>
  <si>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</si>
  <si>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</si>
  <si>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</si>
  <si>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</si>
  <si>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</si>
  <si>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</si>
  <si>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</si>
  <si>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</si>
  <si>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</si>
  <si>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</si>
  <si>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</si>
  <si>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</si>
  <si>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</si>
  <si>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</si>
  <si>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</si>
  <si>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</si>
  <si>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</si>
  <si>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</si>
  <si>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</si>
  <si>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</si>
  <si>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</si>
  <si>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</si>
  <si>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</si>
  <si>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</si>
  <si>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</si>
  <si>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</si>
  <si>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</si>
  <si>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</si>
  <si>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</si>
  <si>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</si>
  <si>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</si>
  <si>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</si>
  <si>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</si>
  <si>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</si>
  <si>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</si>
  <si>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</si>
  <si>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</si>
  <si>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</si>
  <si>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</si>
  <si>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</si>
  <si>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</si>
  <si>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</si>
  <si>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</si>
  <si>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</si>
  <si>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</si>
  <si>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</si>
  <si>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</si>
  <si>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</si>
  <si>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</si>
  <si>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</si>
  <si>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</si>
  <si>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</si>
  <si>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</si>
  <si>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</si>
  <si>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</si>
  <si>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</si>
  <si>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</si>
  <si>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</si>
  <si>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</si>
  <si>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</si>
  <si>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</si>
  <si>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</si>
  <si>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</si>
  <si>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</si>
  <si>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</si>
  <si>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</si>
  <si>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</si>
  <si>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</si>
  <si>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</si>
  <si>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</si>
  <si>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</si>
  <si>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</si>
  <si>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</si>
  <si>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</si>
  <si>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</si>
  <si>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</si>
  <si>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</si>
  <si>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</si>
  <si>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</si>
  <si>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</si>
  <si>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</si>
  <si>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</si>
  <si>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</si>
  <si>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</si>
  <si>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</si>
  <si>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</si>
  <si>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</si>
  <si>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</si>
  <si>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</si>
  <si>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</si>
  <si>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</si>
  <si>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</si>
  <si>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</si>
  <si>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</si>
  <si>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</si>
  <si>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</si>
  <si>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</si>
  <si>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</si>
  <si>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</si>
  <si>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</si>
  <si>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</si>
  <si>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</si>
  <si>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</si>
  <si>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</si>
  <si>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</si>
  <si>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</si>
  <si>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</si>
  <si>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</si>
  <si>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</si>
  <si>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</si>
  <si>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</si>
  <si>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</si>
  <si>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</si>
  <si>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</si>
  <si>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</si>
  <si>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</si>
  <si>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</si>
  <si>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</si>
  <si>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</si>
  <si>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</si>
  <si>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</si>
  <si>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</si>
  <si>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</si>
  <si>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</si>
  <si>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</si>
  <si>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</si>
  <si>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</si>
  <si>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</si>
  <si>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</si>
  <si>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</si>
  <si>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</si>
  <si>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</si>
  <si>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</si>
  <si>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</si>
  <si>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</si>
  <si>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</si>
  <si>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</si>
  <si>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</si>
  <si>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</si>
  <si>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</si>
  <si>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</si>
  <si>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</si>
  <si>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</si>
  <si>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</si>
  <si>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</si>
  <si>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</si>
  <si>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</si>
  <si>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</si>
  <si>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</si>
  <si>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</si>
  <si>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</si>
  <si>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</si>
  <si>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</si>
  <si>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</si>
  <si>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</si>
  <si>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</si>
  <si>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</si>
  <si>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</si>
  <si>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</si>
  <si>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</si>
  <si>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</si>
  <si>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</si>
  <si>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</si>
  <si>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</si>
  <si>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</si>
  <si>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</si>
  <si>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</si>
  <si>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</si>
  <si>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</si>
  <si>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</si>
  <si>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</si>
  <si>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</si>
  <si>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</si>
  <si>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</si>
  <si>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</si>
  <si>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</si>
  <si>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</si>
  <si>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</si>
  <si>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</si>
  <si>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</si>
  <si>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</si>
  <si>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</si>
  <si>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</si>
  <si>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</si>
  <si>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</si>
  <si>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</si>
  <si>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</si>
  <si>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</si>
  <si>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</si>
  <si>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</si>
  <si>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</si>
  <si>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</si>
  <si>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</si>
  <si>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</si>
  <si>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</si>
  <si>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</si>
  <si>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</si>
  <si>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</si>
  <si>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</si>
  <si>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</si>
  <si>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</si>
  <si>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</si>
  <si>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</si>
  <si>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</si>
  <si>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</si>
  <si>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</si>
  <si>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</si>
  <si>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</si>
  <si>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</si>
  <si>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</si>
  <si>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</si>
  <si>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</si>
  <si>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</si>
  <si>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</si>
  <si>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</si>
  <si>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</si>
  <si>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</si>
  <si>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</si>
  <si>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</si>
  <si>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</si>
  <si>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</si>
  <si>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</si>
  <si>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</si>
  <si>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</si>
  <si>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</si>
  <si>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</si>
  <si>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</si>
  <si>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</si>
  <si>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</si>
  <si>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</si>
  <si>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</si>
  <si>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</si>
  <si>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</si>
  <si>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</si>
  <si>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</si>
  <si>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</si>
  <si>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</si>
  <si>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</si>
  <si>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</si>
  <si>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</si>
  <si>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</si>
  <si>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</si>
  <si>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</si>
  <si>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</si>
  <si>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</si>
  <si>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</si>
  <si>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</si>
  <si>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</si>
  <si>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</si>
  <si>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</si>
  <si>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</si>
  <si>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</si>
  <si>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</si>
  <si>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</si>
  <si>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</si>
  <si>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</si>
  <si>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</si>
  <si>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</si>
  <si>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</si>
  <si>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</si>
  <si>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</si>
  <si>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</si>
  <si>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</si>
  <si>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</si>
  <si>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</si>
  <si>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</si>
  <si>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</si>
  <si>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</si>
  <si>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</si>
  <si>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</si>
  <si>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</si>
  <si>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</si>
  <si>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</si>
  <si>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</si>
  <si>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</si>
  <si>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</si>
  <si>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</si>
  <si>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</si>
  <si>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</si>
  <si>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</si>
  <si>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</si>
  <si>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</si>
  <si>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</si>
  <si>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</si>
  <si>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</si>
  <si>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</si>
  <si>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</si>
  <si>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</si>
  <si>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</si>
  <si>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</si>
  <si>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</si>
  <si>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</si>
  <si>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</si>
  <si>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</si>
  <si>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</si>
  <si>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</si>
  <si>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</si>
  <si>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</si>
  <si>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</si>
  <si>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</si>
  <si>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</si>
  <si>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</si>
  <si>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</si>
  <si>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</si>
  <si>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</si>
  <si>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</si>
  <si>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</si>
  <si>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</si>
  <si>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</si>
  <si>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</si>
  <si>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</si>
  <si>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</si>
  <si>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</si>
  <si>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</si>
  <si>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</si>
  <si>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</si>
  <si>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</si>
  <si>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</si>
  <si>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</si>
  <si>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</si>
  <si>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</si>
  <si>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</si>
  <si>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</si>
  <si>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</si>
  <si>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</si>
  <si>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</si>
  <si>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</si>
  <si>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</si>
  <si>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</si>
  <si>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</si>
  <si>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</si>
  <si>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</si>
  <si>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</si>
  <si>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</si>
  <si>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</si>
  <si>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</si>
  <si>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</si>
  <si>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</si>
  <si>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</si>
  <si>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</si>
  <si>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</si>
  <si>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</si>
  <si>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</si>
  <si>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</si>
  <si>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</si>
  <si>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</si>
  <si>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</si>
  <si>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</si>
  <si>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</si>
  <si>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</si>
  <si>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</si>
  <si>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</si>
  <si>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</si>
  <si>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</si>
  <si>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</si>
  <si>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</si>
  <si>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</si>
  <si>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</si>
  <si>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</si>
  <si>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</si>
  <si>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</si>
  <si>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</si>
  <si>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</si>
  <si>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</si>
  <si>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</si>
  <si>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</si>
  <si>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</si>
  <si>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</si>
  <si>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</si>
  <si>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</si>
  <si>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</si>
  <si>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</si>
  <si>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</si>
  <si>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</si>
  <si>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</si>
  <si>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</si>
  <si>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</si>
  <si>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</si>
  <si>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</si>
  <si>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</si>
  <si>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</si>
  <si>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</si>
  <si>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</si>
  <si>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</si>
  <si>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</si>
  <si>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</si>
  <si>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</si>
  <si>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</si>
  <si>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</si>
  <si>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</si>
  <si>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</si>
  <si>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</si>
  <si>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</si>
  <si>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</si>
  <si>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</si>
  <si>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</si>
  <si>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</si>
  <si>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</si>
  <si>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</si>
  <si>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</si>
  <si>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</si>
  <si>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</si>
  <si>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</si>
  <si>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</si>
  <si>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</si>
  <si>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</si>
  <si>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</si>
  <si>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</si>
  <si>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</si>
  <si>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</si>
  <si>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</si>
  <si>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</si>
  <si>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</si>
  <si>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</si>
  <si>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</si>
  <si>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</si>
  <si>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</si>
  <si>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</si>
  <si>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</si>
  <si>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</si>
  <si>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</si>
  <si>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</si>
  <si>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</si>
  <si>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</si>
  <si>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</si>
  <si>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</si>
  <si>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</si>
  <si>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</si>
  <si>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</si>
  <si>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</si>
  <si>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</si>
  <si>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</si>
  <si>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</si>
  <si>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</si>
  <si>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</si>
  <si>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</si>
  <si>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</si>
  <si>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</si>
  <si>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</si>
  <si>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</si>
  <si>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</si>
  <si>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</si>
  <si>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</si>
  <si>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</si>
  <si>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</si>
  <si>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</si>
  <si>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</si>
  <si>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</si>
  <si>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</si>
  <si>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</si>
  <si>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</si>
  <si>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</si>
  <si>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</si>
  <si>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</si>
  <si>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</si>
  <si>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</si>
  <si>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</si>
  <si>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</si>
  <si>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</si>
  <si>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</si>
  <si>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</si>
  <si>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</si>
  <si>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</si>
  <si>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</si>
  <si>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</si>
  <si>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</si>
  <si>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</si>
  <si>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</si>
  <si>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</si>
  <si>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</si>
  <si>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</si>
  <si>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</si>
  <si>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</si>
  <si>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</si>
  <si>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</si>
  <si>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</si>
  <si>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</si>
  <si>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</si>
  <si>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</si>
  <si>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</si>
  <si>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</si>
  <si>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</si>
  <si>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</si>
  <si>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</si>
  <si>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</si>
  <si>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</si>
  <si>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</si>
  <si>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</si>
  <si>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</si>
  <si>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</si>
  <si>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</si>
  <si>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</si>
  <si>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</si>
  <si>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</si>
  <si>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</si>
  <si>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</si>
  <si>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</si>
  <si>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</si>
  <si>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</si>
  <si>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</si>
  <si>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</si>
  <si>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</si>
  <si>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</si>
  <si>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</si>
  <si>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</si>
  <si>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</si>
  <si>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</si>
  <si>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</si>
  <si>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</si>
  <si>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</si>
  <si>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</si>
  <si>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</si>
  <si>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</si>
  <si>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</si>
  <si>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</si>
  <si>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</si>
  <si>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</si>
  <si>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</si>
  <si>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</si>
  <si>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</si>
  <si>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</si>
  <si>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</si>
  <si>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</si>
  <si>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</si>
  <si>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</si>
  <si>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</si>
  <si>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</si>
  <si>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</si>
  <si>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</si>
  <si>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</si>
  <si>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</si>
  <si>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</si>
  <si>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</si>
  <si>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</si>
  <si>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</si>
  <si>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</si>
  <si>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</si>
  <si>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</si>
  <si>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</si>
  <si>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</si>
  <si>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</si>
  <si>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</si>
  <si>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</si>
  <si>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</si>
  <si>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</si>
  <si>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</si>
  <si>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</si>
  <si>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</si>
  <si>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</si>
  <si>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</si>
  <si>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</si>
  <si>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</si>
  <si>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</si>
  <si>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</si>
  <si>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</si>
  <si>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</si>
  <si>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</si>
  <si>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</si>
  <si>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</si>
  <si>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</si>
  <si>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</si>
  <si>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</si>
  <si>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</si>
  <si>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</si>
  <si>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</si>
  <si>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</si>
  <si>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</si>
  <si>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</si>
  <si>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</si>
  <si>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</si>
  <si>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</si>
  <si>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</si>
  <si>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</si>
  <si>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</si>
  <si>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</si>
  <si>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</si>
  <si>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</si>
  <si>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</si>
  <si>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</si>
  <si>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</si>
  <si>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</si>
  <si>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</si>
  <si>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</si>
  <si>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</si>
  <si>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</si>
  <si>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</si>
  <si>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</si>
  <si>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</si>
  <si>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</si>
  <si>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</si>
  <si>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</si>
  <si>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</si>
  <si>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</si>
  <si>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</si>
  <si>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</si>
  <si>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</si>
  <si>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</si>
  <si>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</si>
  <si>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</si>
  <si>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</si>
  <si>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</si>
  <si>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</si>
  <si>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</si>
  <si>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</si>
  <si>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</si>
  <si>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</si>
  <si>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</si>
  <si>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</si>
  <si>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</si>
  <si>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</si>
  <si>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</si>
  <si>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</si>
  <si>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</si>
  <si>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</si>
  <si>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</si>
  <si>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</si>
  <si>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</si>
  <si>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</si>
  <si>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</si>
  <si>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</si>
  <si>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</si>
  <si>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</si>
  <si>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</si>
  <si>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</si>
  <si>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</si>
  <si>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</si>
  <si>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</si>
  <si>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</si>
  <si>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</si>
  <si>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</si>
  <si>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</si>
  <si>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</si>
  <si>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</si>
  <si>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</si>
  <si>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</si>
  <si>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</si>
  <si>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</si>
  <si>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</si>
  <si>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</si>
  <si>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</si>
  <si>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</si>
  <si>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</si>
  <si>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</si>
  <si>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</si>
  <si>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</si>
  <si>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</si>
  <si>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</si>
  <si>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</si>
  <si>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</si>
  <si>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</si>
  <si>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</si>
  <si>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</si>
  <si>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</si>
  <si>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</si>
  <si>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</si>
  <si>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</si>
  <si>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</si>
  <si>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</si>
  <si>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</si>
  <si>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</si>
  <si>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</si>
  <si>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</si>
  <si>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</si>
  <si>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</si>
  <si>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</si>
  <si>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</si>
  <si>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</si>
  <si>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</si>
  <si>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</si>
  <si>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</si>
  <si>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</si>
  <si>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</si>
  <si>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</si>
  <si>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</si>
  <si>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</si>
  <si>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</si>
  <si>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</si>
  <si>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</si>
  <si>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</si>
  <si>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</si>
  <si>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</si>
  <si>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</si>
  <si>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</si>
  <si>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</si>
  <si>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</si>
  <si>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</si>
  <si>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</si>
  <si>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</si>
  <si>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</si>
  <si>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</si>
  <si>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</si>
  <si>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</si>
  <si>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</si>
  <si>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</si>
  <si>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</si>
  <si>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</si>
  <si>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</si>
  <si>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</si>
  <si>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</si>
  <si>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</si>
  <si>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</si>
  <si>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</si>
  <si>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</si>
  <si>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</si>
  <si>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</si>
  <si>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</si>
  <si>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</si>
  <si>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</si>
  <si>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</si>
  <si>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</si>
  <si>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</si>
  <si>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</si>
  <si>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</si>
  <si>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</si>
  <si>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</si>
  <si>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</si>
  <si>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</si>
  <si>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</si>
  <si>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</si>
  <si>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</si>
  <si>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</si>
  <si>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</si>
  <si>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</si>
  <si>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</si>
  <si>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</si>
  <si>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</si>
  <si>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</si>
  <si>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</si>
  <si>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</si>
  <si>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</si>
  <si>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</si>
  <si>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</si>
  <si>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</si>
  <si>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</si>
  <si>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</si>
  <si>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</si>
  <si>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</si>
  <si>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</si>
  <si>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</si>
  <si>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</si>
  <si>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</si>
  <si>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</si>
  <si>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</si>
  <si>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</si>
  <si>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</si>
  <si>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</si>
  <si>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</si>
  <si>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</si>
  <si>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</si>
  <si>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</si>
  <si>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</si>
  <si>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</si>
  <si>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</si>
  <si>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</si>
  <si>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</si>
  <si>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</si>
  <si>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</si>
  <si>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</si>
  <si>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</si>
  <si>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</si>
  <si>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</si>
  <si>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</si>
  <si>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</si>
  <si>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</si>
  <si>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</si>
  <si>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</si>
  <si>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</si>
  <si>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</si>
  <si>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</si>
  <si>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</si>
  <si>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</si>
  <si>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</si>
  <si>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</si>
  <si>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</si>
  <si>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</si>
  <si>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</si>
  <si>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</si>
  <si>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</si>
  <si>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</si>
  <si>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</si>
  <si>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</si>
  <si>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</si>
  <si>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</si>
  <si>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</si>
  <si>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</si>
  <si>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</si>
  <si>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</si>
  <si>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</si>
  <si>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</si>
  <si>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</si>
  <si>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</si>
  <si>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</si>
  <si>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</si>
  <si>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</si>
  <si>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</si>
  <si>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</si>
  <si>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</si>
  <si>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</si>
  <si>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</si>
  <si>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</si>
  <si>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</si>
  <si>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</si>
  <si>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</si>
  <si>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</si>
  <si>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</si>
  <si>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</si>
  <si>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</si>
  <si>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</si>
  <si>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</si>
  <si>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</si>
  <si>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</si>
  <si>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</si>
  <si>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</si>
  <si>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</si>
  <si>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</si>
  <si>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</si>
  <si>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</si>
  <si>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</si>
  <si>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</si>
  <si>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</si>
  <si>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</si>
  <si>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</si>
  <si>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</si>
  <si>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</si>
  <si>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</si>
  <si>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</si>
  <si>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</si>
  <si>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</si>
  <si>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</si>
  <si>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</si>
  <si>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</si>
  <si>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</si>
  <si>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</si>
  <si>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</si>
  <si>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</si>
  <si>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</si>
  <si>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</si>
  <si>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</si>
  <si>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</si>
  <si>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</si>
  <si>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</si>
  <si>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</si>
  <si>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</si>
  <si>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</si>
  <si>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</si>
  <si>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</si>
  <si>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</si>
  <si>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</si>
  <si>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</si>
  <si>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</si>
  <si>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</si>
  <si>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</si>
  <si>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</si>
  <si>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</si>
  <si>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</si>
  <si>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</si>
  <si>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</si>
  <si>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</si>
  <si>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</si>
  <si>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</si>
  <si>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</si>
  <si>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</si>
  <si>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</si>
  <si>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</si>
  <si>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</si>
  <si>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</si>
  <si>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</si>
  <si>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</si>
  <si>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</si>
  <si>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</si>
  <si>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</si>
  <si>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</si>
  <si>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</si>
  <si>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</si>
  <si>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</si>
  <si>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</si>
  <si>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</si>
  <si>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</si>
  <si>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</si>
  <si>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</si>
  <si>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</si>
  <si>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</si>
  <si>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</si>
  <si>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</si>
  <si>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</si>
  <si>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</si>
  <si>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</si>
  <si>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</si>
  <si>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</si>
  <si>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</si>
  <si>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</si>
  <si>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</si>
  <si>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</si>
  <si>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</si>
  <si>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</si>
  <si>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</si>
  <si>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</si>
  <si>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</si>
  <si>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</si>
  <si>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</si>
  <si>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</si>
  <si>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</si>
  <si>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</si>
  <si>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</si>
  <si>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</si>
  <si>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</si>
  <si>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</si>
  <si>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</si>
  <si>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</si>
  <si>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</si>
  <si>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</si>
  <si>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</si>
  <si>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</si>
  <si>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</si>
  <si>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</si>
  <si>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</si>
  <si>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</si>
  <si>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</si>
  <si>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</si>
  <si>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</si>
  <si>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</si>
  <si>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</si>
  <si>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</si>
  <si>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</si>
  <si>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</si>
  <si>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</si>
  <si>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</si>
  <si>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</si>
  <si>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</si>
  <si>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</si>
  <si>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</si>
  <si>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</si>
  <si>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</si>
  <si>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</si>
  <si>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</si>
  <si>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</si>
  <si>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</si>
  <si>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</si>
  <si>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</si>
  <si>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</si>
  <si>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</si>
  <si>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</si>
  <si>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</si>
  <si>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</si>
  <si>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</si>
  <si>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</si>
  <si>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</si>
  <si>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</si>
  <si>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</si>
  <si>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</si>
  <si>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</si>
  <si>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</si>
  <si>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</si>
  <si>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</si>
  <si>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</si>
  <si>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</si>
  <si>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</si>
  <si>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</si>
  <si>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</si>
  <si>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</si>
  <si>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</si>
  <si>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</si>
  <si>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</si>
  <si>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</si>
  <si>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</si>
  <si>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</si>
  <si>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</si>
  <si>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</si>
  <si>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</si>
  <si>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</si>
  <si>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</si>
  <si>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</si>
  <si>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</si>
  <si>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</si>
  <si>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</si>
  <si>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</si>
  <si>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</si>
  <si>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</si>
  <si>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</si>
  <si>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</si>
  <si>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</si>
  <si>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</si>
  <si>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</si>
  <si>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</si>
  <si>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</si>
  <si>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</si>
  <si>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</si>
  <si>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</si>
  <si>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</si>
  <si>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</si>
  <si>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</si>
  <si>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</si>
  <si>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</si>
  <si>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</si>
  <si>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</si>
  <si>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</si>
  <si>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</si>
  <si>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</si>
  <si>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</si>
  <si>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</si>
  <si>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</si>
  <si>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</si>
  <si>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</si>
  <si>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</si>
  <si>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</si>
  <si>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</si>
  <si>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</si>
  <si>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</si>
  <si>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</si>
  <si>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</si>
  <si>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</si>
  <si>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</si>
  <si>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</si>
  <si>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</si>
  <si>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</si>
  <si>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</si>
  <si>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</si>
  <si>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</si>
  <si>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</si>
  <si>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</si>
  <si>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</si>
  <si>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</si>
  <si>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</si>
  <si>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</si>
  <si>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</si>
  <si>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</si>
  <si>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</si>
  <si>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</si>
  <si>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</si>
  <si>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</si>
  <si>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</si>
  <si>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</si>
  <si>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</si>
  <si>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</si>
  <si>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</si>
  <si>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</si>
  <si>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</si>
  <si>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</si>
  <si>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</si>
  <si>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</si>
  <si>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</si>
  <si>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</si>
  <si>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</si>
  <si>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</si>
  <si>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</si>
  <si>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</si>
  <si>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</si>
  <si>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</si>
  <si>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</si>
  <si>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</si>
  <si>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</si>
  <si>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</si>
  <si>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</si>
  <si>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</si>
  <si>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</si>
  <si>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</si>
  <si>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</si>
  <si>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</si>
  <si>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</si>
  <si>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</si>
  <si>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</si>
  <si>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</si>
  <si>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</si>
  <si>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</si>
  <si>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</si>
  <si>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</si>
  <si>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</si>
  <si>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</si>
  <si>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</si>
  <si>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</si>
  <si>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</si>
  <si>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</si>
  <si>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</si>
  <si>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</si>
  <si>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</si>
  <si>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</si>
  <si>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</si>
  <si>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</si>
  <si>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</si>
  <si>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</si>
  <si>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</si>
  <si>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</si>
  <si>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</si>
  <si>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</si>
  <si>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</si>
  <si>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</si>
  <si>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</si>
  <si>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</si>
  <si>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</si>
  <si>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</si>
  <si>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</si>
  <si>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</si>
  <si>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</si>
  <si>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</si>
  <si>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</si>
  <si>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</si>
  <si>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</si>
  <si>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</si>
  <si>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</si>
  <si>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</si>
  <si>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</si>
  <si>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</si>
  <si>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</si>
  <si>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</si>
  <si>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</si>
  <si>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</si>
  <si>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</si>
  <si>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</si>
  <si>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</si>
  <si>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</si>
  <si>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</si>
  <si>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</si>
  <si>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</si>
  <si>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</si>
  <si>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</si>
  <si>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</si>
  <si>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</si>
  <si>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</si>
  <si>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</si>
  <si>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</si>
  <si>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</si>
  <si>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</si>
  <si>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</si>
  <si>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</si>
  <si>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</si>
  <si>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</si>
  <si>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</si>
  <si>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</si>
  <si>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</si>
  <si>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</si>
  <si>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</si>
  <si>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</si>
  <si>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</si>
  <si>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</si>
  <si>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</si>
  <si>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</si>
  <si>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</si>
  <si>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</si>
  <si>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</si>
  <si>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</si>
  <si>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</si>
  <si>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</si>
  <si>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</si>
  <si>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</si>
  <si>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</si>
  <si>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</si>
  <si>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</si>
  <si>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</si>
  <si>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</si>
  <si>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</si>
  <si>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</si>
  <si>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</si>
  <si>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</si>
  <si>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</si>
  <si>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</si>
  <si>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</si>
  <si>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</si>
  <si>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</si>
  <si>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</si>
  <si>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</si>
  <si>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</si>
  <si>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</si>
  <si>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</si>
  <si>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</si>
  <si>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</si>
  <si>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</si>
  <si>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</si>
  <si>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</si>
  <si>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</si>
  <si>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</si>
  <si>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</si>
  <si>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</si>
  <si>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</si>
  <si>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</si>
  <si>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</si>
  <si>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</si>
  <si>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</si>
  <si>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</si>
  <si>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</si>
  <si>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</si>
  <si>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</si>
  <si>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</si>
  <si>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</si>
  <si>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</si>
  <si>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</si>
  <si>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</si>
  <si>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</si>
  <si>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</si>
  <si>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</si>
  <si>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</si>
  <si>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</si>
  <si>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</si>
  <si>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</si>
  <si>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</si>
  <si>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</si>
  <si>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</si>
  <si>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</si>
  <si>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</si>
  <si>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</si>
  <si>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</si>
  <si>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</si>
  <si>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</si>
  <si>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</si>
  <si>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</si>
  <si>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</si>
  <si>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</si>
  <si>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</si>
  <si>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</si>
  <si>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</si>
  <si>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</si>
  <si>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</si>
  <si>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</si>
  <si>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</si>
  <si>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</si>
  <si>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</si>
  <si>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</si>
  <si>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</si>
  <si>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</si>
  <si>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</si>
  <si>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</si>
  <si>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</si>
  <si>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</si>
  <si>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</si>
  <si>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</si>
  <si>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</si>
  <si>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</si>
  <si>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</si>
  <si>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</si>
  <si>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</si>
  <si>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</si>
  <si>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</si>
  <si>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</si>
  <si>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</si>
  <si>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</si>
  <si>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</si>
  <si>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</si>
  <si>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</si>
  <si>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</si>
  <si>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</si>
  <si>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</si>
  <si>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</si>
  <si>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</si>
  <si>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</si>
  <si>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</si>
  <si>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</si>
  <si>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</si>
  <si>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</si>
  <si>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</si>
  <si>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</si>
  <si>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</si>
  <si>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</si>
  <si>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</si>
  <si>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</si>
  <si>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</si>
  <si>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</si>
  <si>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</si>
  <si>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</si>
  <si>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</si>
  <si>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</si>
  <si>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</si>
  <si>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</si>
  <si>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</si>
  <si>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</si>
  <si>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</si>
  <si>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</si>
  <si>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</si>
  <si>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</si>
  <si>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</si>
  <si>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</si>
  <si>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</si>
  <si>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</si>
  <si>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</si>
  <si>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</si>
  <si>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</si>
  <si>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</si>
  <si>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</si>
  <si>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</si>
  <si>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</si>
  <si>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</si>
  <si>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</si>
  <si>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</si>
  <si>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</si>
  <si>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</si>
  <si>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</si>
  <si>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</si>
  <si>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</si>
  <si>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</si>
  <si>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</si>
  <si>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</si>
  <si>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</si>
  <si>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</si>
  <si>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</si>
  <si>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</si>
  <si>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</si>
  <si>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</si>
  <si>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</si>
  <si>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</si>
  <si>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</si>
  <si>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</si>
  <si>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</si>
  <si>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</si>
  <si>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</si>
  <si>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</si>
  <si>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</si>
  <si>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</si>
  <si>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</si>
  <si>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</si>
  <si>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</si>
  <si>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</si>
  <si>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</si>
  <si>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</si>
  <si>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</si>
  <si>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</si>
  <si>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</si>
  <si>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</si>
  <si>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</si>
  <si>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</si>
  <si>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</si>
  <si>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</si>
  <si>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</si>
  <si>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</si>
  <si>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</si>
  <si>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</si>
  <si>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</si>
  <si>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</si>
  <si>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</si>
  <si>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</si>
  <si>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</si>
  <si>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</si>
  <si>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</si>
  <si>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</si>
  <si>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</si>
  <si>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</si>
  <si>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</si>
  <si>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</si>
  <si>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</si>
  <si>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</si>
  <si>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</si>
  <si>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</si>
  <si>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</si>
  <si>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</si>
  <si>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</si>
  <si>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</si>
  <si>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</si>
  <si>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</si>
  <si>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</si>
  <si>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</si>
  <si>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</si>
  <si>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</si>
  <si>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</si>
  <si>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</si>
  <si>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</si>
  <si>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</si>
  <si>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</si>
  <si>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</si>
  <si>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</si>
  <si>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</si>
  <si>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</si>
  <si>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</si>
  <si>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</si>
  <si>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</si>
  <si>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</si>
  <si>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</si>
  <si>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</si>
  <si>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</si>
  <si>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</si>
  <si>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</si>
  <si>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</si>
  <si>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</si>
  <si>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</si>
  <si>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</si>
  <si>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</si>
  <si>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</si>
  <si>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</si>
  <si>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</si>
  <si>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</si>
  <si>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</si>
  <si>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</si>
  <si>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</si>
  <si>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</si>
  <si>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</si>
  <si>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</si>
  <si>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</si>
  <si>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</si>
  <si>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</si>
  <si>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</si>
  <si>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</si>
  <si>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</si>
  <si>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</si>
  <si>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</si>
  <si>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</si>
  <si>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</si>
  <si>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</si>
  <si>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</si>
  <si>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</si>
  <si>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</si>
  <si>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</si>
  <si>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</si>
  <si>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</si>
  <si>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</si>
  <si>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</si>
  <si>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</si>
  <si>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</si>
  <si>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</si>
  <si>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</si>
  <si>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</si>
  <si>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</si>
  <si>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</si>
  <si>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</si>
  <si>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</si>
  <si>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</si>
  <si>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</si>
  <si>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</si>
  <si>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</si>
  <si>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</si>
  <si>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</si>
  <si>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</si>
  <si>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</si>
  <si>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</si>
  <si>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</si>
  <si>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</si>
  <si>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</si>
  <si>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</si>
  <si>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</si>
  <si>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</si>
  <si>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</si>
  <si>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</si>
  <si>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</si>
  <si>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</si>
  <si>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</si>
  <si>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</si>
  <si>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</si>
  <si>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</si>
  <si>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</si>
  <si>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</si>
  <si>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</si>
  <si>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</si>
  <si>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</si>
  <si>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</si>
  <si>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</si>
  <si>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</si>
  <si>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</si>
  <si>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</si>
  <si>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</si>
  <si>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</si>
  <si>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</si>
  <si>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</si>
  <si>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</si>
  <si>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</si>
  <si>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</si>
  <si>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</si>
  <si>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</si>
  <si>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</si>
  <si>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</si>
  <si>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</si>
  <si>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</si>
  <si>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</si>
  <si>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</si>
  <si>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</si>
  <si>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</si>
  <si>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</si>
  <si>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</si>
  <si>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</si>
  <si>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</si>
  <si>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</si>
  <si>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</si>
  <si>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</si>
  <si>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</si>
  <si>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</si>
  <si>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</si>
  <si>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</si>
  <si>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</si>
  <si>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</si>
  <si>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</si>
  <si>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</si>
  <si>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</si>
  <si>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</si>
  <si>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</si>
  <si>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</si>
  <si>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</si>
  <si>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</si>
  <si>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</si>
  <si>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</si>
  <si>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</si>
  <si>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</si>
  <si>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</si>
  <si>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</si>
  <si>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</si>
  <si>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</si>
  <si>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</si>
  <si>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</si>
  <si>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</si>
  <si>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</si>
  <si>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</si>
  <si>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</si>
  <si>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</si>
  <si>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</si>
  <si>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</si>
  <si>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</si>
  <si>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</si>
  <si>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</si>
  <si>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</si>
  <si>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</si>
  <si>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</si>
  <si>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</si>
  <si>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</si>
  <si>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</si>
  <si>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</si>
  <si>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</si>
  <si>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</si>
  <si>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</si>
  <si>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</si>
  <si>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</si>
  <si>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</si>
  <si>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</si>
  <si>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</si>
  <si>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</si>
  <si>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</si>
  <si>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</si>
  <si>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</si>
  <si>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</si>
  <si>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</si>
  <si>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</si>
  <si>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</si>
  <si>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</si>
  <si>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</si>
  <si>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</si>
  <si>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</si>
  <si>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</si>
  <si>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</si>
  <si>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</si>
  <si>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</si>
  <si>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</si>
  <si>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</si>
  <si>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</si>
  <si>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</si>
  <si>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</si>
  <si>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</si>
  <si>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</si>
  <si>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</si>
  <si>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</si>
  <si>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</si>
  <si>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</si>
  <si>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</si>
  <si>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</si>
  <si>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</si>
  <si>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</si>
  <si>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</si>
  <si>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</si>
  <si>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</si>
  <si>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</si>
  <si>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</si>
  <si>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</si>
  <si>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</si>
  <si>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</si>
  <si>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</si>
  <si>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</si>
  <si>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</si>
  <si>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</si>
  <si>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</si>
  <si>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</si>
  <si>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</si>
  <si>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</si>
  <si>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</si>
  <si>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</si>
  <si>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</si>
  <si>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</si>
  <si>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</si>
  <si>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</si>
  <si>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</si>
  <si>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</si>
  <si>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</si>
  <si>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</si>
  <si>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</si>
  <si>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</si>
  <si>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</si>
  <si>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</si>
  <si>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</si>
  <si>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</si>
  <si>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</si>
  <si>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</si>
  <si>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</si>
  <si>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</si>
  <si>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</si>
  <si>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</si>
  <si>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</si>
  <si>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</si>
  <si>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</si>
  <si>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</si>
  <si>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</si>
  <si>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</si>
  <si>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</si>
  <si>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</si>
  <si>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</si>
  <si>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</si>
  <si>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</si>
  <si>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</si>
  <si>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</si>
  <si>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</si>
  <si>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</si>
  <si>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</si>
  <si>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</si>
  <si>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</si>
  <si>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</si>
  <si>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</si>
  <si>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</si>
  <si>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</si>
  <si>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</si>
  <si>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</si>
  <si>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</si>
  <si>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</si>
  <si>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</si>
  <si>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</si>
  <si>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</si>
  <si>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</si>
  <si>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</si>
  <si>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</si>
  <si>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</si>
  <si>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</si>
  <si>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</si>
  <si>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</si>
  <si>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</si>
  <si>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</si>
  <si>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</si>
  <si>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</si>
  <si>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</si>
  <si>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</si>
  <si>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</si>
  <si>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</si>
  <si>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</si>
  <si>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</si>
  <si>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</si>
  <si>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</si>
  <si>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</si>
  <si>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</si>
  <si>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</si>
  <si>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</si>
  <si>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</si>
  <si>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</si>
  <si>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</si>
  <si>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</si>
  <si>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</si>
  <si>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</si>
  <si>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</si>
  <si>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</si>
  <si>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</si>
  <si>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</si>
  <si>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</si>
  <si>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</si>
  <si>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</si>
  <si>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</si>
  <si>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</si>
  <si>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</si>
  <si>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</si>
  <si>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</si>
  <si>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</si>
  <si>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</si>
  <si>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</si>
  <si>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</si>
  <si>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</si>
  <si>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</si>
  <si>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</si>
  <si>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</si>
  <si>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</si>
  <si>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</si>
  <si>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</si>
  <si>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</si>
  <si>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</si>
  <si>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</si>
  <si>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</si>
  <si>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</si>
  <si>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</si>
  <si>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</si>
  <si>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</si>
  <si>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</si>
  <si>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</si>
  <si>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</si>
  <si>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</si>
  <si>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</si>
  <si>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</si>
  <si>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</si>
  <si>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</si>
  <si>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</si>
  <si>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</si>
  <si>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</si>
  <si>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</si>
  <si>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</si>
  <si>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</si>
  <si>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</si>
  <si>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</si>
  <si>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</si>
  <si>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</si>
  <si>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</si>
  <si>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</si>
  <si>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</si>
  <si>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</si>
  <si>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</si>
  <si>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</si>
  <si>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</si>
  <si>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</si>
  <si>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</si>
  <si>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</si>
  <si>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</si>
  <si>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</si>
  <si>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</si>
  <si>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</si>
  <si>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</si>
  <si>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</si>
  <si>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</si>
  <si>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</si>
  <si>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</si>
  <si>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</si>
  <si>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</si>
  <si>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</si>
  <si>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</si>
  <si>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</si>
  <si>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</si>
  <si>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</si>
  <si>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</si>
  <si>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</si>
  <si>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</si>
  <si>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</si>
  <si>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</si>
  <si>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</si>
  <si>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</si>
  <si>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</si>
  <si>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</si>
  <si>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</si>
  <si>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</si>
  <si>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</si>
  <si>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</si>
  <si>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</si>
  <si>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</si>
  <si>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</si>
  <si>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</si>
  <si>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</si>
  <si>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</si>
  <si>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</si>
  <si>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</si>
  <si>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</si>
  <si>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</si>
  <si>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</si>
  <si>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</si>
  <si>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</si>
  <si>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</si>
  <si>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</si>
  <si>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</si>
  <si>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</si>
  <si>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</si>
  <si>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</si>
  <si>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</si>
  <si>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</si>
  <si>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</si>
  <si>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</si>
  <si>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</si>
  <si>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</si>
  <si>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</si>
  <si>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</si>
  <si>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</si>
  <si>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</si>
  <si>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</si>
  <si>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</si>
  <si>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</si>
  <si>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</si>
  <si>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</si>
  <si>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</si>
  <si>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</si>
  <si>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</si>
  <si>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</si>
  <si>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</si>
  <si>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</si>
  <si>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</si>
  <si>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</si>
  <si>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</si>
  <si>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</si>
  <si>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</si>
  <si>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</si>
  <si>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</si>
  <si>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</si>
  <si>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</si>
  <si>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</si>
  <si>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</si>
  <si>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</si>
  <si>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</si>
  <si>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</si>
  <si>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</si>
  <si>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</si>
  <si>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</si>
  <si>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</si>
  <si>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</si>
  <si>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</si>
  <si>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</si>
  <si>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</si>
  <si>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</si>
  <si>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</si>
  <si>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</si>
  <si>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</si>
  <si>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</si>
  <si>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</si>
  <si>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</si>
  <si>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</si>
  <si>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</si>
  <si>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</si>
  <si>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</si>
  <si>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</si>
  <si>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</si>
  <si>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</si>
  <si>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</si>
  <si>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</si>
  <si>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</si>
  <si>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</si>
  <si>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</si>
  <si>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</si>
  <si>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</si>
  <si>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</si>
  <si>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</si>
  <si>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</si>
  <si>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</si>
  <si>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</si>
  <si>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</si>
  <si>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</si>
  <si>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</si>
  <si>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</si>
  <si>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</si>
  <si>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</si>
  <si>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</si>
  <si>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</si>
  <si>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</si>
  <si>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</si>
  <si>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</si>
  <si>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</si>
  <si>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</si>
  <si>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</si>
  <si>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</si>
  <si>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</si>
  <si>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</si>
  <si>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</si>
  <si>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</si>
  <si>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</si>
  <si>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</si>
  <si>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</si>
  <si>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</si>
  <si>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</si>
  <si>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</si>
  <si>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</si>
  <si>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</si>
  <si>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</si>
  <si>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</si>
  <si>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</si>
  <si>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</si>
  <si>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</si>
  <si>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</si>
  <si>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</si>
  <si>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</si>
  <si>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</si>
  <si>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</si>
  <si>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</si>
  <si>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</si>
  <si>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</si>
  <si>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</si>
  <si>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</si>
  <si>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</si>
  <si>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</si>
  <si>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</si>
  <si>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</si>
  <si>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</si>
  <si>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</si>
  <si>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</si>
  <si>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</si>
  <si>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</si>
  <si>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</si>
  <si>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</si>
  <si>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</si>
  <si>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</si>
  <si>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</si>
  <si>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</si>
  <si>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</si>
  <si>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</si>
  <si>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</si>
  <si>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</si>
  <si>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</si>
  <si>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</si>
  <si>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</si>
  <si>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</si>
  <si>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</si>
  <si>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</si>
  <si>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</si>
  <si>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</si>
  <si>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</si>
  <si>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</si>
  <si>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</si>
  <si>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</si>
  <si>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</si>
  <si>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</si>
  <si>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</si>
  <si>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</si>
  <si>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</si>
  <si>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</si>
  <si>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</si>
  <si>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</si>
  <si>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</si>
  <si>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</si>
  <si>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</si>
  <si>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</si>
  <si>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</si>
  <si>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</si>
  <si>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</si>
  <si>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</si>
  <si>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</si>
  <si>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</si>
  <si>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</si>
  <si>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</si>
  <si>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</si>
  <si>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</si>
  <si>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</si>
  <si>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</si>
  <si>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</si>
  <si>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</si>
  <si>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</si>
  <si>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</si>
  <si>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</si>
  <si>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</si>
  <si>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</si>
  <si>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</si>
  <si>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</si>
  <si>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</si>
  <si>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</si>
  <si>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</si>
  <si>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</si>
  <si>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</si>
  <si>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</si>
  <si>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</si>
  <si>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</si>
  <si>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</si>
  <si>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</si>
  <si>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</si>
  <si>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</si>
  <si>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</si>
  <si>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</si>
  <si>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</si>
  <si>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</si>
  <si>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</si>
  <si>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</si>
  <si>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</si>
  <si>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</si>
  <si>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</si>
  <si>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</si>
  <si>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</si>
  <si>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</si>
  <si>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</si>
  <si>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</si>
  <si>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</si>
  <si>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</si>
  <si>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</si>
  <si>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</si>
  <si>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</si>
  <si>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</si>
  <si>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</si>
  <si>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</si>
  <si>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</si>
  <si>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</si>
  <si>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</si>
  <si>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</si>
  <si>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</si>
  <si>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</si>
  <si>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</si>
  <si>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</si>
  <si>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</si>
  <si>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</si>
  <si>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</si>
  <si>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</si>
  <si>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</si>
  <si>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</si>
  <si>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</si>
  <si>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</si>
  <si>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</si>
  <si>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</si>
  <si>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</si>
  <si>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</si>
  <si>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</si>
  <si>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</si>
  <si>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</si>
  <si>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</si>
  <si>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</si>
  <si>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</si>
  <si>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</si>
  <si>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</si>
  <si>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</si>
  <si>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</si>
  <si>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</si>
  <si>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</si>
  <si>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</si>
  <si>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</si>
  <si>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</si>
  <si>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</si>
  <si>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</si>
  <si>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</si>
  <si>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</si>
  <si>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</si>
  <si>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</si>
  <si>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</si>
  <si>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</si>
  <si>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</si>
  <si>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</si>
  <si>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</si>
  <si>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</si>
  <si>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</si>
  <si>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</si>
  <si>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</si>
  <si>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</si>
  <si>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</si>
  <si>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</si>
  <si>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</si>
  <si>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</si>
  <si>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</si>
  <si>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</si>
  <si>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</si>
  <si>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</si>
  <si>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</si>
  <si>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</si>
  <si>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</si>
  <si>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</si>
  <si>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</si>
  <si>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</si>
  <si>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</si>
  <si>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</si>
  <si>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</si>
  <si>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</si>
  <si>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</si>
  <si>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</si>
  <si>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</si>
  <si>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</si>
  <si>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</si>
  <si>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</si>
  <si>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</si>
  <si>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</si>
  <si>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</si>
  <si>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</si>
  <si>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</si>
  <si>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</si>
  <si>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</si>
  <si>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</si>
  <si>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</si>
  <si>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</si>
  <si>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</si>
  <si>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</si>
  <si>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</si>
  <si>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</si>
  <si>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</si>
  <si>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</si>
  <si>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</si>
  <si>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</si>
  <si>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</si>
  <si>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</si>
  <si>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</si>
  <si>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</si>
  <si>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</si>
  <si>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</si>
  <si>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</si>
  <si>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</si>
  <si>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</si>
  <si>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</si>
  <si>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</si>
  <si>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</si>
  <si>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</si>
  <si>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</si>
  <si>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</si>
  <si>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</si>
  <si>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</si>
  <si>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</si>
  <si>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</si>
  <si>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</si>
  <si>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</si>
  <si>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</si>
  <si>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</si>
  <si>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</si>
  <si>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</si>
  <si>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</si>
  <si>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</si>
  <si>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</si>
  <si>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</si>
  <si>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</si>
  <si>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</si>
  <si>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</si>
  <si>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</si>
  <si>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</si>
  <si>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</si>
  <si>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</si>
  <si>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</si>
  <si>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</si>
  <si>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</si>
  <si>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</si>
  <si>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</si>
  <si>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</si>
  <si>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</si>
  <si>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</si>
  <si>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</si>
  <si>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</si>
  <si>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</si>
  <si>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</si>
  <si>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</si>
  <si>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</si>
  <si>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</si>
  <si>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</si>
  <si>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</si>
  <si>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</si>
  <si>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</si>
  <si>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</si>
  <si>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</si>
  <si>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</si>
  <si>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</si>
  <si>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</si>
  <si>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</si>
  <si>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</si>
  <si>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</si>
  <si>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</si>
  <si>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</si>
  <si>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</si>
  <si>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</si>
  <si>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</si>
  <si>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</si>
  <si>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</si>
  <si>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</si>
  <si>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</si>
  <si>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</si>
  <si>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</si>
  <si>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</si>
  <si>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</si>
  <si>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</si>
  <si>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</si>
  <si>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</si>
  <si>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</si>
  <si>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</si>
  <si>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</si>
  <si>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</si>
  <si>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</si>
  <si>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</si>
  <si>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</si>
  <si>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</si>
  <si>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</si>
  <si>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</si>
  <si>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</si>
  <si>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</si>
  <si>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</si>
  <si>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</si>
  <si>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</si>
  <si>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</si>
  <si>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</si>
  <si>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</si>
  <si>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</si>
  <si>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</si>
  <si>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</si>
  <si>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</si>
  <si>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</si>
  <si>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</si>
  <si>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</si>
  <si>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</si>
  <si>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</si>
  <si>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</si>
  <si>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</si>
  <si>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</si>
  <si>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</si>
  <si>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</si>
  <si>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</si>
  <si>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</si>
  <si>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</si>
  <si>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</si>
  <si>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</si>
  <si>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</si>
  <si>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</si>
  <si>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</si>
  <si>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</si>
  <si>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</si>
  <si>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</si>
  <si>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</si>
  <si>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</si>
  <si>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</si>
  <si>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</si>
  <si>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</si>
  <si>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</si>
  <si>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</si>
  <si>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</si>
  <si>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</si>
  <si>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</si>
  <si>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</si>
  <si>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</si>
  <si>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</si>
  <si>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</si>
  <si>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</si>
  <si>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</si>
  <si>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</si>
  <si>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</si>
  <si>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</si>
  <si>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</si>
  <si>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</si>
  <si>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</si>
  <si>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</si>
  <si>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</si>
  <si>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</si>
  <si>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</si>
  <si>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</si>
  <si>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</si>
  <si>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</si>
  <si>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</si>
  <si>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</si>
  <si>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</si>
  <si>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</si>
  <si>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</si>
  <si>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</si>
  <si>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</si>
  <si>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</si>
  <si>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</si>
  <si>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</si>
  <si>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</si>
  <si>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</si>
  <si>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</si>
  <si>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</si>
  <si>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</si>
  <si>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</si>
  <si>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</si>
  <si>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</si>
  <si>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</si>
  <si>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</si>
  <si>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</si>
  <si>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</si>
  <si>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</si>
  <si>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</si>
  <si>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</si>
  <si>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</si>
  <si>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</si>
  <si>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</si>
  <si>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</si>
  <si>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</si>
  <si>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</si>
  <si>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</si>
  <si>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</si>
  <si>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</si>
  <si>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</si>
  <si>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</si>
  <si>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</si>
  <si>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</si>
  <si>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</si>
  <si>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</si>
  <si>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</si>
  <si>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</si>
  <si>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</si>
  <si>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</si>
  <si>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</si>
  <si>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</si>
  <si>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</si>
  <si>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</si>
  <si>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</si>
  <si>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</si>
  <si>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</si>
  <si>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</si>
  <si>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</si>
  <si>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</si>
  <si>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</si>
  <si>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</si>
  <si>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</si>
  <si>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</si>
  <si>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</si>
  <si>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</si>
  <si>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</si>
  <si>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</si>
  <si>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</si>
  <si>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</si>
  <si>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</si>
  <si>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</si>
  <si>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</si>
  <si>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</si>
  <si>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</si>
  <si>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</si>
  <si>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</si>
  <si>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</si>
  <si>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</si>
  <si>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</si>
  <si>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</si>
  <si>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</si>
  <si>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</si>
  <si>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</si>
  <si>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</si>
  <si>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</si>
  <si>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</si>
  <si>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</si>
  <si>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</si>
  <si>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</si>
  <si>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</si>
  <si>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</si>
  <si>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</si>
  <si>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</si>
  <si>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</si>
  <si>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</si>
  <si>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</si>
  <si>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</si>
  <si>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</si>
  <si>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</si>
  <si>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</si>
  <si>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</si>
  <si>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</si>
  <si>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</si>
  <si>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</si>
  <si>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</si>
  <si>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</si>
  <si>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</si>
  <si>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</si>
  <si>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</si>
  <si>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</si>
  <si>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</si>
  <si>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</si>
  <si>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</si>
  <si>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</si>
  <si>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</si>
  <si>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</si>
  <si>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</si>
  <si>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</si>
  <si>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</si>
  <si>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</si>
  <si>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</si>
  <si>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</si>
  <si>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</si>
  <si>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</si>
  <si>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</si>
  <si>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</si>
  <si>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</si>
  <si>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</si>
  <si>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</si>
  <si>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</si>
  <si>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</si>
  <si>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</si>
  <si>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</si>
  <si>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</si>
  <si>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</si>
  <si>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</si>
  <si>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</si>
  <si>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</si>
  <si>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</si>
  <si>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</si>
  <si>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</si>
  <si>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</si>
  <si>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</si>
  <si>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</si>
  <si>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</si>
  <si>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</si>
  <si>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</si>
  <si>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</si>
  <si>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</si>
  <si>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</si>
  <si>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</si>
  <si>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</si>
  <si>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</si>
  <si>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</si>
  <si>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</si>
  <si>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</si>
  <si>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</si>
  <si>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</si>
  <si>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</si>
  <si>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</si>
  <si>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</si>
  <si>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</si>
  <si>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</si>
  <si>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</si>
  <si>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</si>
  <si>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</si>
  <si>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</si>
  <si>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</si>
  <si>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</si>
  <si>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</si>
  <si>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</si>
  <si>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</si>
  <si>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</si>
  <si>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</si>
  <si>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</si>
  <si>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</si>
  <si>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</si>
  <si>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</si>
  <si>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</si>
  <si>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</si>
  <si>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</si>
  <si>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</si>
  <si>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</si>
  <si>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</si>
  <si>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</si>
  <si>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</si>
  <si>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</si>
  <si>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</si>
  <si>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</si>
  <si>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</si>
  <si>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</si>
  <si>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</si>
  <si>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</si>
  <si>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</si>
  <si>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</si>
  <si>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</si>
  <si>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</si>
  <si>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</si>
  <si>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</si>
  <si>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</si>
  <si>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</si>
  <si>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</si>
  <si>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</si>
  <si>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</si>
  <si>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</si>
  <si>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</si>
  <si>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</si>
  <si>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</si>
  <si>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</si>
  <si>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</si>
  <si>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</si>
  <si>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</si>
  <si>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</si>
  <si>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</si>
  <si>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</si>
  <si>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</si>
  <si>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</si>
  <si>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</si>
  <si>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</si>
  <si>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</si>
  <si>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</si>
  <si>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</si>
  <si>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</si>
  <si>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</si>
  <si>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</si>
  <si>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</si>
  <si>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</si>
  <si>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</si>
  <si>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</si>
  <si>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</si>
  <si>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</si>
  <si>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</si>
  <si>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</si>
  <si>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</si>
  <si>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</si>
  <si>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</si>
  <si>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</si>
  <si>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</si>
  <si>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</si>
  <si>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</si>
  <si>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</si>
  <si>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</si>
  <si>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</si>
  <si>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</si>
  <si>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</si>
  <si>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</si>
  <si>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</si>
  <si>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</si>
  <si>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</si>
  <si>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</si>
  <si>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</si>
  <si>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</si>
  <si>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</si>
  <si>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</si>
  <si>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</si>
  <si>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</si>
  <si>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</si>
  <si>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</si>
  <si>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</si>
  <si>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</si>
  <si>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</si>
  <si>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</si>
  <si>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</si>
  <si>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</si>
  <si>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</si>
  <si>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</si>
  <si>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</si>
  <si>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</si>
  <si>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</si>
  <si>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</si>
  <si>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</si>
  <si>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</si>
  <si>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</si>
  <si>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</si>
  <si>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</si>
  <si>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</si>
  <si>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</si>
  <si>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</si>
  <si>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</si>
  <si>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</si>
  <si>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</si>
  <si>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</si>
  <si>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</si>
  <si>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</si>
  <si>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</si>
  <si>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</si>
  <si>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</si>
  <si>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</si>
  <si>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</si>
  <si>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</si>
  <si>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</si>
  <si>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</si>
  <si>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</si>
  <si>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</si>
  <si>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</si>
  <si>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</si>
  <si>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</si>
  <si>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</si>
  <si>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</si>
  <si>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</si>
  <si>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</si>
  <si>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</si>
  <si>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</si>
  <si>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</si>
  <si>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</si>
  <si>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</si>
  <si>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</si>
  <si>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</si>
  <si>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</si>
  <si>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</si>
  <si>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</si>
  <si>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</si>
  <si>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</si>
  <si>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</si>
  <si>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</si>
  <si>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</si>
  <si>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</si>
  <si>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</si>
  <si>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</si>
  <si>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</si>
  <si>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</si>
  <si>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</si>
  <si>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</si>
  <si>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</si>
  <si>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</si>
  <si>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</si>
  <si>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</si>
  <si>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</si>
  <si>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</si>
  <si>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</si>
  <si>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</si>
  <si>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</si>
  <si>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</si>
  <si>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</si>
  <si>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</si>
  <si>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</si>
  <si>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</si>
  <si>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</si>
  <si>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</si>
  <si>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</si>
  <si>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</si>
  <si>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</si>
  <si>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</si>
  <si>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</si>
  <si>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</si>
  <si>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</si>
  <si>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</si>
  <si>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</si>
  <si>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</si>
  <si>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</si>
  <si>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</si>
  <si>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</si>
  <si>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</si>
  <si>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</si>
  <si>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</si>
  <si>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</si>
  <si>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</si>
  <si>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</si>
  <si>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</si>
  <si>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</si>
  <si>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</si>
  <si>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</si>
  <si>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</si>
  <si>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</si>
  <si>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</si>
  <si>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</si>
  <si>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</si>
  <si>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</si>
  <si>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</si>
  <si>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</si>
  <si>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</si>
  <si>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</si>
  <si>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</si>
  <si>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</si>
  <si>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</si>
  <si>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</si>
  <si>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</si>
  <si>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</si>
  <si>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</si>
  <si>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</si>
  <si>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</si>
  <si>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</si>
  <si>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</si>
  <si>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</si>
  <si>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</si>
  <si>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</si>
  <si>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</si>
  <si>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</si>
  <si>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</si>
  <si>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</si>
  <si>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</si>
  <si>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</si>
  <si>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</si>
  <si>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</si>
  <si>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</si>
  <si>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</si>
  <si>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</si>
  <si>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</si>
  <si>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</si>
  <si>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</si>
  <si>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</si>
  <si>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</si>
  <si>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</si>
  <si>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</si>
  <si>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</si>
  <si>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</si>
  <si>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</si>
  <si>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</si>
  <si>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</si>
  <si>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</si>
  <si>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</si>
  <si>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</si>
  <si>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</si>
  <si>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</si>
  <si>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</si>
  <si>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</si>
  <si>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</si>
  <si>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</si>
  <si>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</si>
  <si>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</si>
  <si>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</si>
  <si>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</si>
  <si>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</si>
  <si>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</si>
  <si>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</si>
  <si>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</si>
  <si>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</si>
  <si>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</si>
  <si>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</si>
  <si>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</si>
  <si>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</si>
  <si>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</si>
  <si>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</si>
  <si>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</si>
  <si>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</si>
  <si>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</si>
  <si>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</si>
  <si>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</si>
  <si>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</si>
  <si>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</si>
  <si>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</si>
  <si>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</si>
  <si>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</si>
  <si>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</si>
  <si>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</si>
  <si>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</si>
  <si>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</si>
  <si>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</si>
  <si>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</si>
  <si>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</si>
  <si>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</si>
  <si>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</si>
  <si>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</si>
  <si>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</si>
  <si>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</si>
  <si>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</si>
  <si>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</si>
  <si>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</si>
  <si>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</si>
  <si>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</si>
  <si>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</si>
  <si>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</si>
  <si>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</si>
  <si>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</si>
  <si>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</si>
  <si>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</si>
  <si>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</si>
  <si>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</si>
  <si>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</si>
  <si>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</si>
  <si>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</si>
  <si>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</si>
  <si>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</si>
  <si>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</si>
  <si>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</si>
  <si>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</si>
  <si>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</si>
  <si>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</si>
  <si>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</si>
  <si>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</si>
  <si>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</si>
  <si>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</si>
  <si>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</si>
  <si>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</si>
  <si>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</si>
  <si>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</si>
  <si>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</si>
  <si>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</si>
  <si>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</si>
  <si>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</si>
  <si>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</si>
  <si>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</si>
  <si>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</si>
  <si>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</si>
  <si>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</si>
  <si>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</si>
  <si>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</si>
  <si>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</si>
  <si>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</si>
  <si>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</si>
  <si>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</si>
  <si>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</si>
  <si>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</si>
  <si>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</si>
  <si>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</si>
  <si>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</si>
  <si>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</si>
  <si>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</si>
  <si>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</si>
  <si>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</si>
  <si>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</si>
  <si>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</si>
  <si>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</si>
  <si>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</si>
  <si>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</si>
  <si>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</si>
  <si>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</si>
  <si>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</si>
  <si>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</si>
  <si>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</si>
  <si>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</si>
  <si>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</si>
  <si>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</si>
  <si>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</si>
  <si>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</si>
  <si>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</si>
  <si>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</si>
  <si>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</si>
  <si>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</si>
  <si>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</si>
  <si>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</si>
  <si>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</si>
  <si>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</si>
  <si>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</si>
  <si>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</si>
  <si>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</si>
  <si>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</si>
  <si>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</si>
  <si>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</si>
  <si>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</si>
  <si>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</si>
  <si>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</si>
  <si>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</si>
  <si>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</si>
  <si>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</si>
  <si>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</si>
  <si>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</si>
  <si>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</si>
  <si>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</si>
  <si>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</si>
  <si>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</si>
  <si>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</si>
  <si>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</si>
  <si>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</si>
  <si>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</si>
  <si>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</si>
  <si>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</si>
  <si>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</si>
  <si>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</si>
  <si>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</si>
  <si>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</si>
  <si>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</si>
  <si>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</si>
  <si>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</si>
  <si>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</si>
  <si>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</si>
  <si>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</si>
  <si>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</si>
  <si>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</si>
  <si>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</si>
  <si>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</si>
  <si>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</si>
  <si>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</si>
  <si>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</si>
  <si>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</si>
  <si>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</si>
  <si>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</si>
  <si>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</si>
  <si>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</si>
  <si>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</si>
  <si>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</si>
  <si>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</si>
  <si>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</si>
  <si>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</si>
  <si>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</si>
  <si>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</si>
  <si>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</si>
  <si>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</si>
  <si>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</si>
  <si>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</si>
  <si>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</si>
  <si>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</si>
  <si>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</si>
  <si>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</si>
  <si>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</si>
  <si>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</si>
  <si>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</si>
  <si>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</si>
  <si>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</si>
  <si>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</si>
  <si>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</si>
  <si>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</si>
  <si>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</si>
  <si>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</si>
  <si>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</si>
  <si>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</si>
  <si>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</si>
  <si>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</si>
  <si>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</si>
  <si>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</si>
  <si>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</si>
  <si>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</si>
  <si>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</si>
  <si>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</si>
  <si>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</si>
  <si>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</si>
  <si>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</si>
  <si>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</si>
  <si>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</si>
  <si>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</si>
  <si>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</si>
  <si>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</si>
  <si>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</si>
  <si>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</si>
  <si>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</si>
  <si>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</si>
  <si>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</si>
  <si>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</si>
  <si>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</si>
  <si>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</si>
  <si>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</si>
  <si>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</si>
  <si>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</si>
  <si>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</si>
  <si>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</si>
  <si>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</si>
  <si>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</si>
  <si>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</si>
  <si>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</si>
  <si>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</si>
  <si>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</si>
  <si>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</si>
  <si>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</si>
  <si>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</si>
  <si>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</si>
  <si>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</si>
  <si>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</si>
  <si>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</si>
  <si>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</si>
  <si>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</si>
  <si>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</si>
  <si>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</si>
  <si>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</si>
  <si>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</si>
  <si>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</si>
  <si>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</si>
  <si>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</si>
  <si>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</si>
  <si>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</si>
  <si>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</si>
  <si>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</si>
  <si>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</si>
  <si>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</si>
  <si>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</si>
  <si>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</si>
  <si>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</si>
  <si>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</si>
  <si>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</si>
  <si>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</si>
  <si>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</si>
  <si>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</si>
  <si>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</si>
  <si>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</si>
  <si>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</si>
  <si>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</si>
  <si>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</si>
  <si>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</si>
  <si>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</si>
  <si>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</si>
  <si>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</si>
  <si>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</si>
  <si>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</si>
  <si>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</si>
  <si>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</si>
  <si>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</si>
  <si>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</si>
  <si>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</si>
  <si>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</si>
  <si>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</si>
  <si>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</si>
  <si>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</si>
  <si>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</si>
  <si>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</si>
  <si>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</si>
  <si>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</si>
  <si>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</si>
  <si>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</si>
  <si>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</si>
  <si>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</si>
  <si>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</si>
  <si>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</si>
  <si>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</si>
  <si>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</si>
  <si>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</si>
  <si>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</si>
  <si>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</si>
  <si>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</si>
  <si>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</si>
  <si>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</si>
  <si>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</si>
  <si>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</si>
  <si>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</si>
  <si>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</si>
  <si>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</si>
  <si>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</si>
  <si>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</si>
  <si>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</si>
  <si>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</si>
  <si>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</si>
  <si>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</si>
  <si>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</si>
  <si>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</si>
  <si>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</si>
  <si>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</si>
  <si>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</si>
  <si>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</si>
  <si>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</si>
  <si>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</si>
  <si>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</si>
  <si>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</si>
  <si>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</si>
  <si>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</si>
  <si>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</si>
  <si>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</si>
  <si>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</si>
  <si>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</si>
  <si>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</si>
  <si>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</si>
  <si>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</si>
  <si>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</si>
  <si>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</si>
  <si>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</si>
  <si>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</si>
  <si>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</si>
  <si>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</si>
  <si>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</si>
  <si>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</si>
  <si>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</si>
  <si>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</si>
  <si>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</si>
  <si>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</si>
  <si>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</si>
  <si>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</si>
  <si>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</si>
  <si>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</si>
  <si>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</si>
  <si>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</si>
  <si>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</si>
  <si>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</si>
  <si>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</si>
  <si>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</si>
  <si>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</si>
  <si>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</si>
  <si>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</si>
  <si>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</si>
  <si>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</si>
  <si>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</si>
  <si>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</si>
  <si>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</si>
  <si>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</si>
  <si>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</si>
  <si>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</si>
  <si>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</si>
  <si>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</si>
  <si>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</si>
  <si>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</si>
  <si>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</si>
  <si>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</si>
  <si>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</si>
  <si>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</si>
  <si>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</si>
  <si>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</si>
  <si>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</si>
  <si>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</si>
  <si>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</si>
  <si>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</si>
  <si>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</si>
  <si>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</si>
  <si>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</si>
  <si>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</si>
  <si>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</si>
  <si>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</si>
  <si>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</si>
  <si>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</si>
  <si>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</si>
  <si>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</si>
  <si>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</si>
  <si>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</si>
  <si>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</si>
  <si>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</si>
  <si>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</si>
  <si>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</si>
  <si>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</si>
  <si>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</si>
  <si>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</si>
  <si>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</si>
  <si>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</si>
  <si>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</si>
  <si>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</si>
  <si>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</si>
  <si>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</si>
  <si>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</si>
  <si>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</si>
  <si>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</si>
  <si>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</si>
  <si>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</si>
  <si>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</si>
  <si>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</si>
  <si>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</si>
  <si>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</si>
  <si>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</si>
  <si>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</si>
  <si>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</si>
  <si>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</si>
  <si>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</si>
  <si>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</si>
  <si>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</si>
  <si>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</si>
  <si>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</si>
  <si>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</si>
  <si>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</si>
  <si>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</si>
  <si>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</si>
  <si>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</si>
  <si>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</si>
  <si>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</si>
  <si>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</si>
  <si>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</si>
  <si>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</si>
  <si>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</si>
  <si>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</si>
  <si>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</si>
  <si>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</si>
  <si>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</si>
  <si>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</si>
  <si>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</si>
  <si>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</si>
  <si>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</si>
  <si>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</si>
  <si>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</si>
  <si>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</si>
  <si>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</si>
  <si>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</si>
  <si>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</si>
  <si>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</si>
  <si>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</si>
  <si>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</si>
  <si>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</si>
  <si>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</si>
  <si>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</si>
  <si>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</si>
  <si>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</si>
  <si>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</si>
  <si>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</si>
  <si>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</si>
  <si>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</si>
  <si>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</si>
  <si>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</si>
  <si>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</si>
  <si>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</si>
  <si>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</si>
  <si>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</si>
  <si>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</si>
  <si>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</si>
  <si>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</si>
  <si>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</si>
  <si>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</si>
  <si>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</si>
  <si>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</si>
  <si>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</si>
  <si>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</si>
  <si>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</si>
  <si>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</si>
  <si>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</si>
  <si>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</si>
  <si>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</si>
  <si>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</si>
  <si>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</si>
  <si>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</si>
  <si>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</si>
  <si>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</si>
  <si>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</si>
  <si>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</si>
  <si>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</si>
  <si>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</si>
  <si>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</si>
  <si>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</si>
  <si>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</si>
  <si>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</si>
  <si>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</si>
  <si>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</si>
  <si>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</si>
  <si>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</si>
  <si>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</si>
  <si>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</si>
  <si>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</si>
  <si>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</si>
  <si>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</si>
  <si>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</si>
  <si>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</si>
  <si>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</si>
  <si>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</si>
  <si>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</si>
  <si>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</si>
  <si>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</si>
  <si>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</si>
  <si>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</si>
  <si>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</si>
  <si>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</si>
  <si>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</si>
  <si>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</si>
  <si>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</si>
  <si>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</si>
  <si>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</si>
  <si>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</si>
  <si>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</si>
  <si>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</si>
  <si>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</si>
  <si>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</si>
  <si>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</si>
  <si>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</si>
  <si>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</si>
  <si>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</si>
  <si>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</si>
  <si>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</si>
  <si>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</si>
  <si>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</si>
  <si>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</si>
  <si>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</si>
  <si>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</si>
  <si>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</si>
  <si>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</si>
  <si>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</si>
  <si>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</si>
  <si>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</si>
  <si>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</si>
  <si>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</si>
  <si>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</si>
  <si>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</si>
  <si>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</si>
  <si>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</si>
  <si>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</si>
  <si>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</si>
  <si>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</si>
  <si>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</si>
  <si>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</si>
  <si>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</si>
  <si>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</si>
  <si>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</si>
  <si>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</si>
  <si>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</si>
  <si>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</si>
  <si>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</si>
  <si>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</si>
  <si>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</si>
  <si>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</si>
  <si>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</si>
  <si>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</si>
  <si>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</si>
  <si>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</si>
  <si>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</si>
  <si>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</si>
  <si>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</si>
  <si>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</si>
  <si>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</si>
  <si>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</si>
  <si>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</si>
  <si>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</si>
  <si>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</si>
  <si>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</si>
  <si>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</si>
  <si>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</si>
  <si>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</si>
  <si>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</si>
  <si>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</si>
  <si>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</si>
  <si>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</si>
  <si>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</si>
  <si>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</si>
  <si>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</si>
  <si>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</si>
  <si>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</si>
  <si>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</si>
  <si>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</si>
  <si>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</si>
  <si>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</si>
  <si>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</si>
  <si>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</si>
  <si>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</si>
  <si>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</si>
  <si>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</si>
  <si>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</si>
  <si>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</si>
  <si>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</si>
  <si>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</si>
  <si>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</si>
  <si>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</si>
  <si>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</si>
  <si>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</si>
  <si>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</si>
  <si>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</si>
  <si>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</si>
  <si>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</si>
  <si>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</si>
  <si>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</si>
  <si>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</si>
  <si>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</si>
  <si>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</si>
  <si>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</si>
  <si>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</si>
  <si>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</si>
  <si>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</si>
  <si>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</si>
  <si>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</si>
  <si>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</si>
  <si>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</si>
  <si>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</si>
  <si>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</si>
  <si>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</si>
  <si>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</si>
  <si>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</si>
  <si>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</si>
  <si>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</si>
  <si>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</si>
  <si>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</si>
  <si>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</si>
  <si>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</si>
  <si>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</si>
  <si>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</si>
  <si>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</si>
  <si>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</si>
  <si>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</si>
  <si>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</si>
  <si>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</si>
  <si>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</si>
  <si>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</si>
  <si>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</si>
  <si>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</si>
  <si>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</si>
  <si>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</si>
  <si>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</si>
  <si>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</si>
  <si>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</si>
  <si>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</si>
  <si>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</si>
  <si>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</si>
  <si>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</si>
  <si>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</si>
  <si>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</si>
  <si>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</si>
  <si>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</si>
  <si>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</si>
  <si>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</si>
  <si>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</si>
  <si>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</si>
  <si>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</si>
  <si>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</si>
  <si>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</si>
  <si>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</si>
  <si>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</si>
  <si>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</si>
  <si>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</si>
  <si>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</si>
  <si>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</si>
  <si>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</si>
  <si>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</si>
  <si>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</si>
  <si>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</si>
  <si>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</si>
  <si>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</si>
  <si>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</si>
  <si>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</si>
  <si>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</si>
  <si>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</si>
  <si>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</si>
  <si>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</si>
  <si>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</si>
  <si>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</si>
  <si>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</si>
  <si>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</si>
  <si>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</si>
  <si>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</si>
  <si>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</si>
  <si>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</si>
  <si>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</si>
  <si>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</si>
  <si>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</si>
  <si>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</si>
  <si>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</si>
  <si>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</si>
  <si>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</si>
  <si>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</si>
  <si>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</si>
  <si>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</si>
  <si>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</si>
  <si>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</si>
  <si>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</si>
  <si>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</si>
  <si>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</si>
  <si>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</si>
  <si>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</si>
  <si>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</si>
  <si>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</si>
  <si>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</si>
  <si>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</si>
  <si>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</si>
  <si>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</si>
  <si>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</si>
  <si>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</si>
  <si>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</si>
  <si>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</si>
  <si>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</si>
  <si>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</si>
  <si>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</si>
  <si>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</si>
  <si>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</si>
  <si>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</si>
  <si>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</si>
  <si>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</si>
  <si>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</si>
  <si>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</si>
  <si>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</si>
  <si>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</si>
  <si>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</si>
  <si>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</si>
  <si>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</si>
  <si>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</si>
  <si>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</si>
  <si>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</si>
  <si>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</si>
  <si>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</si>
  <si>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</si>
  <si>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</si>
  <si>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</si>
  <si>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</si>
  <si>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</si>
  <si>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</si>
  <si>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</si>
  <si>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</si>
  <si>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</si>
  <si>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</si>
  <si>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</si>
  <si>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</si>
  <si>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</si>
  <si>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</si>
  <si>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</si>
  <si>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</si>
  <si>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</si>
  <si>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</si>
  <si>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</si>
  <si>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</si>
  <si>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</si>
  <si>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</si>
  <si>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</si>
  <si>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</si>
  <si>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</si>
  <si>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</si>
  <si>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</si>
  <si>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</si>
  <si>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</si>
  <si>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</si>
  <si>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</si>
  <si>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</si>
  <si>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</si>
  <si>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</si>
  <si>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</si>
  <si>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</si>
  <si>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</si>
  <si>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</si>
  <si>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</si>
  <si>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</si>
  <si>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</si>
  <si>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</si>
  <si>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</si>
  <si>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</si>
  <si>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</si>
  <si>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</si>
  <si>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</si>
  <si>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</si>
  <si>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</si>
  <si>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</si>
  <si>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</si>
  <si>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</si>
  <si>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</si>
  <si>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</si>
  <si>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</si>
  <si>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</si>
  <si>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</si>
  <si>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</si>
  <si>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</si>
  <si>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</si>
  <si>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</si>
  <si>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</si>
  <si>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</si>
  <si>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</si>
  <si>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</si>
  <si>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</si>
  <si>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</si>
  <si>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</si>
  <si>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</si>
  <si>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</si>
  <si>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</si>
  <si>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</si>
  <si>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</si>
  <si>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</si>
  <si>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</si>
  <si>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</si>
  <si>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</si>
  <si>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</si>
  <si>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</si>
  <si>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</si>
  <si>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</si>
  <si>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</si>
  <si>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</si>
  <si>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</si>
  <si>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</si>
  <si>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</si>
  <si>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</si>
  <si>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</si>
  <si>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</si>
  <si>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</si>
  <si>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</si>
  <si>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</si>
  <si>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</si>
  <si>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</si>
  <si>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</si>
  <si>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</si>
  <si>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</si>
  <si>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</si>
  <si>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</si>
  <si>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</si>
  <si>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</si>
  <si>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</si>
  <si>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</si>
  <si>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</si>
  <si>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</si>
  <si>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</si>
  <si>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</si>
  <si>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</si>
  <si>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</si>
  <si>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</si>
  <si>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</si>
  <si>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</si>
  <si>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</si>
  <si>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</si>
  <si>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</si>
  <si>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</si>
  <si>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</si>
  <si>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</si>
  <si>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</si>
  <si>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</si>
  <si>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</si>
  <si>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</si>
  <si>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</si>
  <si>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</si>
  <si>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</si>
  <si>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</si>
  <si>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</si>
  <si>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</si>
  <si>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</si>
  <si>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</si>
  <si>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</si>
  <si>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</si>
  <si>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</si>
  <si>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</si>
  <si>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</si>
  <si>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</si>
  <si>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</si>
  <si>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</si>
  <si>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</si>
  <si>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</si>
  <si>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</si>
  <si>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</si>
  <si>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</si>
  <si>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</si>
  <si>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</si>
  <si>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</si>
  <si>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</si>
  <si>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</si>
  <si>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</si>
  <si>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</si>
  <si>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</si>
  <si>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</si>
  <si>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</si>
  <si>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</si>
  <si>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</si>
  <si>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</si>
  <si>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</si>
  <si>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</si>
  <si>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</si>
  <si>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</si>
  <si>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</si>
  <si>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</si>
  <si>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</si>
  <si>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</si>
  <si>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</si>
  <si>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</si>
  <si>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</si>
  <si>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</si>
  <si>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</si>
  <si>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</si>
  <si>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</si>
  <si>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</si>
  <si>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</si>
  <si>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</si>
  <si>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</si>
  <si>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</si>
  <si>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</si>
  <si>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</si>
  <si>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</si>
  <si>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</si>
  <si>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</si>
  <si>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</si>
  <si>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</si>
  <si>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</si>
  <si>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</si>
  <si>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</si>
  <si>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</si>
  <si>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</si>
  <si>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</si>
  <si>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</si>
  <si>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</si>
  <si>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</si>
  <si>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</si>
  <si>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</si>
  <si>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</si>
  <si>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</si>
  <si>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</si>
  <si>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</si>
  <si>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</si>
  <si>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</si>
  <si>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</si>
  <si>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</si>
  <si>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</si>
  <si>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</si>
  <si>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</si>
  <si>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</si>
  <si>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</si>
  <si>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</si>
  <si>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</si>
  <si>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</si>
  <si>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</si>
  <si>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</si>
  <si>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</si>
  <si>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</si>
  <si>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</si>
  <si>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</si>
  <si>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</si>
  <si>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</si>
  <si>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</si>
  <si>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</si>
  <si>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</si>
  <si>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</si>
  <si>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</si>
  <si>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</si>
  <si>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</si>
  <si>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</si>
  <si>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</si>
  <si>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</si>
  <si>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</si>
  <si>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</si>
  <si>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</si>
  <si>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</si>
  <si>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</si>
  <si>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</si>
  <si>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</si>
  <si>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</si>
  <si>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</si>
  <si>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</si>
  <si>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</si>
  <si>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</si>
  <si>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</si>
  <si>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</si>
  <si>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</si>
  <si>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</si>
  <si>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</si>
  <si>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</si>
  <si>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</si>
  <si>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</si>
  <si>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</si>
  <si>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</si>
  <si>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</si>
  <si>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</si>
  <si>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</si>
  <si>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</si>
  <si>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</si>
  <si>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</si>
  <si>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</si>
  <si>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</si>
  <si>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</si>
  <si>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</si>
  <si>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</si>
  <si>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</si>
  <si>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</si>
  <si>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</si>
  <si>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</si>
  <si>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</si>
  <si>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</si>
  <si>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</si>
  <si>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</si>
  <si>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</si>
  <si>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</si>
  <si>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</si>
  <si>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</si>
  <si>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</si>
  <si>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</si>
  <si>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</si>
  <si>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</si>
  <si>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</si>
  <si>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</si>
  <si>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</si>
  <si>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</si>
  <si>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</si>
  <si>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</si>
  <si>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</si>
  <si>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</si>
  <si>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</si>
  <si>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</si>
  <si>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</si>
  <si>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</si>
  <si>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</si>
  <si>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</si>
  <si>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</si>
  <si>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</si>
  <si>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</si>
  <si>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</si>
  <si>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</si>
  <si>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</si>
  <si>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</si>
  <si>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</si>
  <si>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</si>
  <si>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</si>
  <si>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</si>
  <si>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</si>
  <si>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</si>
  <si>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</si>
  <si>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</si>
  <si>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</si>
  <si>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</si>
  <si>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</si>
  <si>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</si>
  <si>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</si>
  <si>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</si>
  <si>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</si>
  <si>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</si>
  <si>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</si>
  <si>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</si>
  <si>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</si>
  <si>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</si>
  <si>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</si>
  <si>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</si>
  <si>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</si>
  <si>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</si>
  <si>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</si>
  <si>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</si>
  <si>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</si>
  <si>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</si>
  <si>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</si>
  <si>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</si>
  <si>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</si>
  <si>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</si>
  <si>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</si>
  <si>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</si>
  <si>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</si>
  <si>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</si>
  <si>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</si>
  <si>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</si>
  <si>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</si>
  <si>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</si>
  <si>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</si>
  <si>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</si>
  <si>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</si>
  <si>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</si>
  <si>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</si>
  <si>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</si>
  <si>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</si>
  <si>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</si>
  <si>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</si>
  <si>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</si>
  <si>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</si>
  <si>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</si>
  <si>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</si>
  <si>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</si>
  <si>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</si>
  <si>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</si>
  <si>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</si>
  <si>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</si>
  <si>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</si>
  <si>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</si>
  <si>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</si>
  <si>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</si>
  <si>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</si>
  <si>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</si>
  <si>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</si>
  <si>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</si>
  <si>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</si>
  <si>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</si>
  <si>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</si>
  <si>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</si>
  <si>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</si>
  <si>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</si>
  <si>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</si>
  <si>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</si>
  <si>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</si>
  <si>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</si>
  <si>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</si>
  <si>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</si>
  <si>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</si>
  <si>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</si>
  <si>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</si>
  <si>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</si>
  <si>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</si>
  <si>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</si>
  <si>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</si>
  <si>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</si>
  <si>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</si>
  <si>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</si>
  <si>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</si>
  <si>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</si>
  <si>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</si>
  <si>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</si>
  <si>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</si>
  <si>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</si>
  <si>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</si>
  <si>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</si>
  <si>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</si>
  <si>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</si>
  <si>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</si>
  <si>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</si>
  <si>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</si>
  <si>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</si>
  <si>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</si>
  <si>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</si>
  <si>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</si>
  <si>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</si>
  <si>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</si>
  <si>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</si>
  <si>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</si>
  <si>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</si>
  <si>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</si>
  <si>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</si>
  <si>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</si>
  <si>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</si>
  <si>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</si>
  <si>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</si>
  <si>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</si>
  <si>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</si>
  <si>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</si>
  <si>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</si>
  <si>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</si>
  <si>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</si>
  <si>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</si>
  <si>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</si>
  <si>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</si>
  <si>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</si>
  <si>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</si>
  <si>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</si>
  <si>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</si>
  <si>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</si>
  <si>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</si>
  <si>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</si>
  <si>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</si>
  <si>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</si>
  <si>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</si>
  <si>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</si>
  <si>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</si>
  <si>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</si>
  <si>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</si>
  <si>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</si>
  <si>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</si>
  <si>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</si>
  <si>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</si>
  <si>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</si>
  <si>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</si>
  <si>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</si>
  <si>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</si>
  <si>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</si>
  <si>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</si>
  <si>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</si>
  <si>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</si>
  <si>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</si>
  <si>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</si>
  <si>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</si>
  <si>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</si>
  <si>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</si>
  <si>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</si>
  <si>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</si>
  <si>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</si>
  <si>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</si>
  <si>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</si>
  <si>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</si>
  <si>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</si>
  <si>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</si>
  <si>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</si>
  <si>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</si>
  <si>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</si>
  <si>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</si>
  <si>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</si>
  <si>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</si>
  <si>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</si>
  <si>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</si>
  <si>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</si>
  <si>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</si>
  <si>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</si>
  <si>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</si>
  <si>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</si>
  <si>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</si>
  <si>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</si>
  <si>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</si>
  <si>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</si>
  <si>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</si>
  <si>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</si>
  <si>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</si>
  <si>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</si>
  <si>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</si>
  <si>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</si>
  <si>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</si>
  <si>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</si>
  <si>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</si>
  <si>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</si>
  <si>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</si>
  <si>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</si>
  <si>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</si>
  <si>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</si>
  <si>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</si>
  <si>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</si>
  <si>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</si>
  <si>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</si>
  <si>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</si>
  <si>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</si>
  <si>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</si>
  <si>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</si>
  <si>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</si>
  <si>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</si>
  <si>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</si>
  <si>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</si>
  <si>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</si>
  <si>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</si>
  <si>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</si>
  <si>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</si>
  <si>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</si>
  <si>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</si>
  <si>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</si>
  <si>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</si>
  <si>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</si>
  <si>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</si>
  <si>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</si>
  <si>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</si>
  <si>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</si>
  <si>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</si>
  <si>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</si>
  <si>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</si>
  <si>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</si>
  <si>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</si>
  <si>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</si>
  <si>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</si>
  <si>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</si>
  <si>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</si>
  <si>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</si>
  <si>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</si>
  <si>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</si>
  <si>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</si>
  <si>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</si>
  <si>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</si>
  <si>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</si>
  <si>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</si>
  <si>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</si>
  <si>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</si>
  <si>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</si>
  <si>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</si>
  <si>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</si>
  <si>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</si>
  <si>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</si>
  <si>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</si>
  <si>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</si>
  <si>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</si>
  <si>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</si>
  <si>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</si>
  <si>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</si>
  <si>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</si>
  <si>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</si>
  <si>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</si>
  <si>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</si>
  <si>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</si>
  <si>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</si>
  <si>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</si>
  <si>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</si>
  <si>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</si>
  <si>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</si>
  <si>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</si>
  <si>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</si>
  <si>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</si>
  <si>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</si>
  <si>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</si>
  <si>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</si>
  <si>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</si>
  <si>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</si>
  <si>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</si>
  <si>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</si>
  <si>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</si>
  <si>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</si>
  <si>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</si>
  <si>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</si>
  <si>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</si>
  <si>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</si>
  <si>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</si>
  <si>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</si>
  <si>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</si>
  <si>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</si>
  <si>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</si>
  <si>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</si>
  <si>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</si>
  <si>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</si>
  <si>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</si>
  <si>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</si>
  <si>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</si>
  <si>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</si>
  <si>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</si>
  <si>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</si>
  <si>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</si>
  <si>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</si>
  <si>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</si>
  <si>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</si>
  <si>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</si>
  <si>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</si>
  <si>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</si>
  <si>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</si>
  <si>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</si>
  <si>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</si>
  <si>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</si>
  <si>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</si>
  <si>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</si>
  <si>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</si>
  <si>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</si>
  <si>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</si>
  <si>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</si>
  <si>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</si>
  <si>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</si>
  <si>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</si>
  <si>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</si>
  <si>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</si>
  <si>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</si>
  <si>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</si>
  <si>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</si>
  <si>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</si>
  <si>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</si>
  <si>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</si>
  <si>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</si>
  <si>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</si>
  <si>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</si>
  <si>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</si>
  <si>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</si>
  <si>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</si>
  <si>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</si>
  <si>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</si>
  <si>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</si>
  <si>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</si>
  <si>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</si>
  <si>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</si>
  <si>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</si>
  <si>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</si>
  <si>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</si>
  <si>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</si>
  <si>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</si>
  <si>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</si>
  <si>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</si>
  <si>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</si>
  <si>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</si>
  <si>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</si>
  <si>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</si>
  <si>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</si>
  <si>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</si>
  <si>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</si>
  <si>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</si>
  <si>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</si>
  <si>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</si>
  <si>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</si>
  <si>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</si>
  <si>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</si>
  <si>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</si>
  <si>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</si>
  <si>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</si>
  <si>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</si>
  <si>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</si>
  <si>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</si>
  <si>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</si>
  <si>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</si>
  <si>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</si>
  <si>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</si>
  <si>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</si>
  <si>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</si>
  <si>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</si>
  <si>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</si>
  <si>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</si>
  <si>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</si>
  <si>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</si>
  <si>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</si>
  <si>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</si>
  <si>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</si>
  <si>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</si>
  <si>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</si>
  <si>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</si>
  <si>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</si>
  <si>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</si>
  <si>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</si>
  <si>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</si>
  <si>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</si>
  <si>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</si>
  <si>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</si>
  <si>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</si>
  <si>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</si>
  <si>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</si>
  <si>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</si>
  <si>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</si>
  <si>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</si>
  <si>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</si>
  <si>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</si>
  <si>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</si>
  <si>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</si>
  <si>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</si>
  <si>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</si>
  <si>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</si>
  <si>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</si>
  <si>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</si>
  <si>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</si>
  <si>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</si>
  <si>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</si>
  <si>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</si>
  <si>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</si>
  <si>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</si>
  <si>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</si>
  <si>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</si>
  <si>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</si>
  <si>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</si>
  <si>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</si>
  <si>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</si>
  <si>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</si>
  <si>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</si>
  <si>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</si>
  <si>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</si>
  <si>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</si>
  <si>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</si>
  <si>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</si>
  <si>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</si>
  <si>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</si>
  <si>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</si>
  <si>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</si>
  <si>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</si>
  <si>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</si>
  <si>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</si>
  <si>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</si>
  <si>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</si>
  <si>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</si>
  <si>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</si>
  <si>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</si>
  <si>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</si>
  <si>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</si>
  <si>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</si>
  <si>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</si>
  <si>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</si>
  <si>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</si>
  <si>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</si>
  <si>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</si>
  <si>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</si>
  <si>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</si>
  <si>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</si>
  <si>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</si>
  <si>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</si>
  <si>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</si>
  <si>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</si>
  <si>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</si>
  <si>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</si>
  <si>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</si>
  <si>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</si>
  <si>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</si>
  <si>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</si>
  <si>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</si>
  <si>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</si>
  <si>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</si>
  <si>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</si>
  <si>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</si>
  <si>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</si>
  <si>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</si>
  <si>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</si>
  <si>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</si>
  <si>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</si>
  <si>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</si>
  <si>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</si>
  <si>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</si>
  <si>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</si>
  <si>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</si>
  <si>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</si>
  <si>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</si>
  <si>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</si>
  <si>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</si>
  <si>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</si>
  <si>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</si>
  <si>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</si>
  <si>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</si>
  <si>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</si>
  <si>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</si>
  <si>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</si>
  <si>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</si>
  <si>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</si>
  <si>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</si>
  <si>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</si>
  <si>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</si>
  <si>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</si>
  <si>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</si>
  <si>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</si>
  <si>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</si>
  <si>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</si>
  <si>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</si>
  <si>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</si>
  <si>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</si>
  <si>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</si>
  <si>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</si>
  <si>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</si>
  <si>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</si>
  <si>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</si>
  <si>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</si>
  <si>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</si>
  <si>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</si>
  <si>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</si>
  <si>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</si>
  <si>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</si>
  <si>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</si>
  <si>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</si>
  <si>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</si>
  <si>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</si>
  <si>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</si>
  <si>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</si>
  <si>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</si>
  <si>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</si>
  <si>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</si>
  <si>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</si>
  <si>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</si>
  <si>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</si>
  <si>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</si>
  <si>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</si>
  <si>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</si>
  <si>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</si>
  <si>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</si>
  <si>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</si>
  <si>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</si>
  <si>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</si>
  <si>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</si>
  <si>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</si>
  <si>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</si>
  <si>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</si>
  <si>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</si>
  <si>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</si>
  <si>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</si>
  <si>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</si>
  <si>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</si>
  <si>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</si>
  <si>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</si>
  <si>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</si>
  <si>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</si>
  <si>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</si>
  <si>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</si>
  <si>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</si>
  <si>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</si>
  <si>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</si>
  <si>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</si>
  <si>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</si>
  <si>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</si>
  <si>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</si>
  <si>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</si>
  <si>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</si>
  <si>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</si>
  <si>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</si>
  <si>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</si>
  <si>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</si>
  <si>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</si>
  <si>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</si>
  <si>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</si>
  <si>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</si>
  <si>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</si>
  <si>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</si>
  <si>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</si>
  <si>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</si>
  <si>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</si>
  <si>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</si>
  <si>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</si>
  <si>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</si>
  <si>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</si>
  <si>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</si>
  <si>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</si>
  <si>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</si>
  <si>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</si>
  <si>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</si>
  <si>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</si>
  <si>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</si>
  <si>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</si>
  <si>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</si>
  <si>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</si>
  <si>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</si>
  <si>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</si>
  <si>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</si>
  <si>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</si>
  <si>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</si>
  <si>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</si>
  <si>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</si>
  <si>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</si>
  <si>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</si>
  <si>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</si>
  <si>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</si>
  <si>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</si>
  <si>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</si>
  <si>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</si>
  <si>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</si>
  <si>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</si>
  <si>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</si>
  <si>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</si>
  <si>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</si>
  <si>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</si>
  <si>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</si>
  <si>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</si>
  <si>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</si>
  <si>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</si>
  <si>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</si>
  <si>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</si>
  <si>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</si>
  <si>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</si>
  <si>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</si>
  <si>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</si>
  <si>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</si>
  <si>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</si>
  <si>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</si>
  <si>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</si>
  <si>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</si>
  <si>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</si>
  <si>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</si>
  <si>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</si>
  <si>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</si>
  <si>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</si>
  <si>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</si>
  <si>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</si>
  <si>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</si>
  <si>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</si>
  <si>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</si>
  <si>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</si>
  <si>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</si>
  <si>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</si>
  <si>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</si>
  <si>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</si>
  <si>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</si>
  <si>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</si>
  <si>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</si>
  <si>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</si>
  <si>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</si>
  <si>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</si>
  <si>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</si>
  <si>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</si>
  <si>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</si>
  <si>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</si>
  <si>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</si>
  <si>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</si>
  <si>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</si>
  <si>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</si>
  <si>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</si>
  <si>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</si>
  <si>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</si>
  <si>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</si>
  <si>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</si>
  <si>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</si>
  <si>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</si>
  <si>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</si>
  <si>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</si>
  <si>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</si>
  <si>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</si>
  <si>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</si>
  <si>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</si>
  <si>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</si>
  <si>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</si>
  <si>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</si>
  <si>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</si>
  <si>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</si>
  <si>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</si>
  <si>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</si>
  <si>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</si>
  <si>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</si>
  <si>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</si>
  <si>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</si>
  <si>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</si>
  <si>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</si>
  <si>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</si>
  <si>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</si>
  <si>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</si>
  <si>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</si>
  <si>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</si>
  <si>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</si>
  <si>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</si>
  <si>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</si>
  <si>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</si>
  <si>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</si>
  <si>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</si>
  <si>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</si>
  <si>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</si>
  <si>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</si>
  <si>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</si>
  <si>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</si>
  <si>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</si>
  <si>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</si>
  <si>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</si>
  <si>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</si>
  <si>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</si>
  <si>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</si>
  <si>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</si>
  <si>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</si>
  <si>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</si>
  <si>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</si>
  <si>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</si>
  <si>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</si>
  <si>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</si>
  <si>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</si>
  <si>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</si>
  <si>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</si>
  <si>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</si>
  <si>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</si>
  <si>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</si>
  <si>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</si>
  <si>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</si>
  <si>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</si>
  <si>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</si>
  <si>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</si>
  <si>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</si>
  <si>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</si>
  <si>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</si>
  <si>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</si>
  <si>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</si>
  <si>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</si>
  <si>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</si>
  <si>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</si>
  <si>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</si>
  <si>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</si>
  <si>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</si>
  <si>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</si>
  <si>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</si>
  <si>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</si>
  <si>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</si>
  <si>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</si>
  <si>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</si>
  <si>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</si>
  <si>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</si>
  <si>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</si>
  <si>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</si>
  <si>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</si>
  <si>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</si>
  <si>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</si>
  <si>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</si>
  <si>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</si>
  <si>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</si>
  <si>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</si>
  <si>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</si>
  <si>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</si>
  <si>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</si>
  <si>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</si>
  <si>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</si>
  <si>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</si>
  <si>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</si>
  <si>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</si>
  <si>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</si>
  <si>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</si>
  <si>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</si>
  <si>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</si>
  <si>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</si>
  <si>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</si>
  <si>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</si>
  <si>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</si>
  <si>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</si>
  <si>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</si>
  <si>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</si>
  <si>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</si>
  <si>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</si>
  <si>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</si>
  <si>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</si>
  <si>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</si>
  <si>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</si>
  <si>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</si>
  <si>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</si>
  <si>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</si>
  <si>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</si>
  <si>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</si>
  <si>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</si>
  <si>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</si>
  <si>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</si>
  <si>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</si>
  <si>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</si>
  <si>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</si>
  <si>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</si>
  <si>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</si>
  <si>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</si>
  <si>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</si>
  <si>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</si>
  <si>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</si>
  <si>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</si>
  <si>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</si>
  <si>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</si>
  <si>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</si>
  <si>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</si>
  <si>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</si>
  <si>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</si>
  <si>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</si>
  <si>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</si>
  <si>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</si>
  <si>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</si>
  <si>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</si>
  <si>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</si>
  <si>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</si>
  <si>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</si>
  <si>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</si>
  <si>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</si>
  <si>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</si>
  <si>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</si>
  <si>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</si>
  <si>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</si>
  <si>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</si>
  <si>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</si>
  <si>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</si>
  <si>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</si>
  <si>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</si>
  <si>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</si>
  <si>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</si>
  <si>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</si>
  <si>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</si>
  <si>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</si>
  <si>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</si>
  <si>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</si>
  <si>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</si>
  <si>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</si>
  <si>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</si>
  <si>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</si>
  <si>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</si>
  <si>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</si>
  <si>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</si>
  <si>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</si>
  <si>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</si>
  <si>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</si>
  <si>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</si>
  <si>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</si>
  <si>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</si>
  <si>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</si>
  <si>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</si>
  <si>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</si>
  <si>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</si>
  <si>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</si>
  <si>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</si>
  <si>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</si>
  <si>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</si>
  <si>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</si>
  <si>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</si>
  <si>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</si>
  <si>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</si>
  <si>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</si>
  <si>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</si>
  <si>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</si>
  <si>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</si>
  <si>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</si>
  <si>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</si>
  <si>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</si>
  <si>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</si>
  <si>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</si>
  <si>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</si>
  <si>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</si>
  <si>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</si>
  <si>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</si>
  <si>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</si>
  <si>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</si>
  <si>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</si>
  <si>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</si>
  <si>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</si>
  <si>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</si>
  <si>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</si>
  <si>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</si>
  <si>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</si>
  <si>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</si>
  <si>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</si>
  <si>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</si>
  <si>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</si>
  <si>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</si>
  <si>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</si>
  <si>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</si>
  <si>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</si>
  <si>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</si>
  <si>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</si>
  <si>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</si>
  <si>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</si>
  <si>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</si>
  <si>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</si>
  <si>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</si>
  <si>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</si>
  <si>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</si>
  <si>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</si>
  <si>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</si>
  <si>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</si>
  <si>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</si>
  <si>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</si>
  <si>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</si>
  <si>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</si>
  <si>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</si>
  <si>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</si>
  <si>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</si>
  <si>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</si>
  <si>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</si>
  <si>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</si>
  <si>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</si>
  <si>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</si>
  <si>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</si>
  <si>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</si>
  <si>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</si>
  <si>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</si>
  <si>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</si>
  <si>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</si>
  <si>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</si>
  <si>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</si>
  <si>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</si>
  <si>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</si>
  <si>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</si>
  <si>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</si>
  <si>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</si>
  <si>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</si>
  <si>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</si>
  <si>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</si>
  <si>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</si>
  <si>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</si>
  <si>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</si>
  <si>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</si>
  <si>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</si>
  <si>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</si>
  <si>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</si>
  <si>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</si>
  <si>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</si>
  <si>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</si>
  <si>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</si>
  <si>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</si>
  <si>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</si>
  <si>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</si>
  <si>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</si>
  <si>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</si>
  <si>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</si>
  <si>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</si>
  <si>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</si>
  <si>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</si>
  <si>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</si>
  <si>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</si>
  <si>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</si>
  <si>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</si>
  <si>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</si>
  <si>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</si>
  <si>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</si>
  <si>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</si>
  <si>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</si>
  <si>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</si>
  <si>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</si>
  <si>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</si>
  <si>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</si>
  <si>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</si>
  <si>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</si>
  <si>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</si>
  <si>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</si>
  <si>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</si>
  <si>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</si>
  <si>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</si>
  <si>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</si>
  <si>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</si>
  <si>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</si>
  <si>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</si>
  <si>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</si>
  <si>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</si>
  <si>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</si>
  <si>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</si>
  <si>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</si>
  <si>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</si>
  <si>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</si>
  <si>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</si>
  <si>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</si>
  <si>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</si>
  <si>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</si>
  <si>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</si>
  <si>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</si>
  <si>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</si>
  <si>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</si>
  <si>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</si>
  <si>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</si>
  <si>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</si>
  <si>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</si>
  <si>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</si>
  <si>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</si>
  <si>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</si>
  <si>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</si>
  <si>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</si>
  <si>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</si>
  <si>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</si>
  <si>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</si>
  <si>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</si>
  <si>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</si>
  <si>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</si>
  <si>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</si>
  <si>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</si>
  <si>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</si>
  <si>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</si>
  <si>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</si>
  <si>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</si>
  <si>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</si>
  <si>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</si>
  <si>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</si>
  <si>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</si>
  <si>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</si>
  <si>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</si>
  <si>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</si>
  <si>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</si>
  <si>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</si>
  <si>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</si>
  <si>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</si>
  <si>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</si>
  <si>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</si>
  <si>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</si>
  <si>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</si>
  <si>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</si>
  <si>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</si>
  <si>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</si>
  <si>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</si>
  <si>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</si>
  <si>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</si>
  <si>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</si>
  <si>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</si>
  <si>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</si>
  <si>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</si>
  <si>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</si>
  <si>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</si>
  <si>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</si>
  <si>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</si>
  <si>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</si>
  <si>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</si>
  <si>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</si>
  <si>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</si>
  <si>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</si>
  <si>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</si>
  <si>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</si>
  <si>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</si>
  <si>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</si>
  <si>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</si>
  <si>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</si>
  <si>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</si>
  <si>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</si>
  <si>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</si>
  <si>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</si>
  <si>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</si>
  <si>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</si>
  <si>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</si>
  <si>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</si>
  <si>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</si>
  <si>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</si>
  <si>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</si>
  <si>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</si>
  <si>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</si>
  <si>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</si>
  <si>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</si>
  <si>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</si>
  <si>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</si>
  <si>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</si>
  <si>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</si>
  <si>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</si>
  <si>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</si>
  <si>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</si>
  <si>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</si>
  <si>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</si>
  <si>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</si>
  <si>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</si>
  <si>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</si>
  <si>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</si>
  <si>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</si>
  <si>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</si>
  <si>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</si>
  <si>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</si>
  <si>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</si>
  <si>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</si>
  <si>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</si>
  <si>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</si>
  <si>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</si>
  <si>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</si>
  <si>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</si>
  <si>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</si>
  <si>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</si>
  <si>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</si>
  <si>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</si>
  <si>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</si>
  <si>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</si>
  <si>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</si>
  <si>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</si>
  <si>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</si>
  <si>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</si>
  <si>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</si>
  <si>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</si>
  <si>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</si>
  <si>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</si>
  <si>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</si>
  <si>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</si>
  <si>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</si>
  <si>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</si>
  <si>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</si>
  <si>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</si>
  <si>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</si>
  <si>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</si>
  <si>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</si>
  <si>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</si>
  <si>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</si>
  <si>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</si>
  <si>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</si>
  <si>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</si>
  <si>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</si>
  <si>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</si>
  <si>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</si>
  <si>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</si>
  <si>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</si>
  <si>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</si>
  <si>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</si>
  <si>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</si>
  <si>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</si>
  <si>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</si>
  <si>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</si>
  <si>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</si>
  <si>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</si>
  <si>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</si>
  <si>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</si>
  <si>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</si>
  <si>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</si>
  <si>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</si>
  <si>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</si>
  <si>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</si>
  <si>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</si>
  <si>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</si>
  <si>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</si>
  <si>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</si>
  <si>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</si>
  <si>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</si>
  <si>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</si>
  <si>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</si>
  <si>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</si>
  <si>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</si>
  <si>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</si>
  <si>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</si>
  <si>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</si>
  <si>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</si>
  <si>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</si>
  <si>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</si>
  <si>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</si>
  <si>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</si>
  <si>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</si>
  <si>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</si>
  <si>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</si>
  <si>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</si>
  <si>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</si>
  <si>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</si>
  <si>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</si>
  <si>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</si>
  <si>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</si>
  <si>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</si>
  <si>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</si>
  <si>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</si>
  <si>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</si>
  <si>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</si>
  <si>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</si>
  <si>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</si>
  <si>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</si>
  <si>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</si>
  <si>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</si>
  <si>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</si>
  <si>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</si>
  <si>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</si>
  <si>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</si>
  <si>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</si>
  <si>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</si>
  <si>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</si>
  <si>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</si>
  <si>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</si>
  <si>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</si>
  <si>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</si>
  <si>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</si>
  <si>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</si>
  <si>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</si>
  <si>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</si>
  <si>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</si>
  <si>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</si>
  <si>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</si>
  <si>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</si>
  <si>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</si>
  <si>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</si>
  <si>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</si>
  <si>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</si>
  <si>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</si>
  <si>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</si>
  <si>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</si>
  <si>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</si>
  <si>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</si>
  <si>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</si>
  <si>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</si>
  <si>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</si>
  <si>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</si>
  <si>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</si>
  <si>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</si>
  <si>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</si>
  <si>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</si>
  <si>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</si>
  <si>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</si>
  <si>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</si>
  <si>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</si>
  <si>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</si>
  <si>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</si>
  <si>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</si>
  <si>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</si>
  <si>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</si>
  <si>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</si>
  <si>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</si>
  <si>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</si>
  <si>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</si>
  <si>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</si>
  <si>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</si>
  <si>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</si>
  <si>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</si>
  <si>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</si>
  <si>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</si>
  <si>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</si>
  <si>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</si>
  <si>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</si>
  <si>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</si>
  <si>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</si>
  <si>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</si>
  <si>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</si>
  <si>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</si>
  <si>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</si>
  <si>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</si>
  <si>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</si>
  <si>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</si>
  <si>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</si>
  <si>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</si>
  <si>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</si>
  <si>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</si>
  <si>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</si>
  <si>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</si>
  <si>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</si>
  <si>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</si>
  <si>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</si>
  <si>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</si>
  <si>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</si>
  <si>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</si>
  <si>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</si>
  <si>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</si>
  <si>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</si>
  <si>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</si>
  <si>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</si>
  <si>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</si>
  <si>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</si>
  <si>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</si>
  <si>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</si>
  <si>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</si>
  <si>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</si>
  <si>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</si>
  <si>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</si>
  <si>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</si>
  <si>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</si>
  <si>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</si>
  <si>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</si>
  <si>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</si>
  <si>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</si>
  <si>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</si>
  <si>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</si>
  <si>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</si>
  <si>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</si>
  <si>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</si>
  <si>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</si>
  <si>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</si>
  <si>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</si>
  <si>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</si>
  <si>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</si>
  <si>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</si>
  <si>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</si>
  <si>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</si>
  <si>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</si>
  <si>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</si>
  <si>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</si>
  <si>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</si>
  <si>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</si>
  <si>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</si>
  <si>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</si>
  <si>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</si>
  <si>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</si>
  <si>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</si>
  <si>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</si>
  <si>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</si>
  <si>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</si>
  <si>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</si>
  <si>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</si>
  <si>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</si>
  <si>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</si>
  <si>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</si>
  <si>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</si>
  <si>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</si>
  <si>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</si>
  <si>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</si>
  <si>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</si>
  <si>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</si>
  <si>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</si>
  <si>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</si>
  <si>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</si>
  <si>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</si>
  <si>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</si>
  <si>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</si>
  <si>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</si>
  <si>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</si>
  <si>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</si>
  <si>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</si>
  <si>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</si>
  <si>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</si>
  <si>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</si>
  <si>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</si>
  <si>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</si>
  <si>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</si>
  <si>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</si>
  <si>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</si>
  <si>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</si>
  <si>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</si>
  <si>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</si>
  <si>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</si>
  <si>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</si>
  <si>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</si>
  <si>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</si>
  <si>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</si>
  <si>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</si>
  <si>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</si>
  <si>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</si>
  <si>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</si>
  <si>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</si>
  <si>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</si>
  <si>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</si>
  <si>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</si>
  <si>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</si>
  <si>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</si>
  <si>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</si>
  <si>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</si>
  <si>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</si>
  <si>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</si>
  <si>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</si>
  <si>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</si>
  <si>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</si>
  <si>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</si>
  <si>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</si>
  <si>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</si>
  <si>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</si>
  <si>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</si>
  <si>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</si>
  <si>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</si>
  <si>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</si>
  <si>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</si>
  <si>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</si>
  <si>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</si>
  <si>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</si>
  <si>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</si>
  <si>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</si>
  <si>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</si>
  <si>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</si>
  <si>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</si>
  <si>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</si>
  <si>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</si>
  <si>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</si>
  <si>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</si>
  <si>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</si>
  <si>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</si>
  <si>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</si>
  <si>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</si>
  <si>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</si>
  <si>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</si>
  <si>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</si>
  <si>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</si>
  <si>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</si>
  <si>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</si>
  <si>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</si>
  <si>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</si>
  <si>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</si>
  <si>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</si>
  <si>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</si>
  <si>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</si>
  <si>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</si>
  <si>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</si>
  <si>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</si>
  <si>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</si>
  <si>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</si>
  <si>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</si>
  <si>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</si>
  <si>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</si>
  <si>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</si>
  <si>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</si>
  <si>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</si>
  <si>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</si>
  <si>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</si>
  <si>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</si>
  <si>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</si>
  <si>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</si>
  <si>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</si>
  <si>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</si>
  <si>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</si>
  <si>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</si>
  <si>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</si>
  <si>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</si>
  <si>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</si>
  <si>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</si>
  <si>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</si>
  <si>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</si>
  <si>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</si>
  <si>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</si>
  <si>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</si>
  <si>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</si>
  <si>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</si>
  <si>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</si>
  <si>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</si>
  <si>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</si>
  <si>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</si>
  <si>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</si>
  <si>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</si>
  <si>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</si>
  <si>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</si>
  <si>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</si>
  <si>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</si>
  <si>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</si>
  <si>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</si>
  <si>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</si>
  <si>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</si>
  <si>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</si>
  <si>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</si>
  <si>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</si>
  <si>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</si>
  <si>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</si>
  <si>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</si>
  <si>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</si>
  <si>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</si>
  <si>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</si>
  <si>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</si>
  <si>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</si>
  <si>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</si>
  <si>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</si>
  <si>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</si>
  <si>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</si>
  <si>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</si>
  <si>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</si>
  <si>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</si>
  <si>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</si>
  <si>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</si>
  <si>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</si>
  <si>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</si>
  <si>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</si>
  <si>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</si>
  <si>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</si>
  <si>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</si>
  <si>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</si>
  <si>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</si>
  <si>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</si>
  <si>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</si>
  <si>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</si>
  <si>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</si>
  <si>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</si>
  <si>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</si>
  <si>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</si>
  <si>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</si>
  <si>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</si>
  <si>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</si>
  <si>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</si>
  <si>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</si>
  <si>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</si>
  <si>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</si>
  <si>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</si>
  <si>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</si>
  <si>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</si>
  <si>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</si>
  <si>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</si>
  <si>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</si>
  <si>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</si>
  <si>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</si>
  <si>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</si>
  <si>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</si>
  <si>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</si>
  <si>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</si>
  <si>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</si>
  <si>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</si>
  <si>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</si>
  <si>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</si>
  <si>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</si>
  <si>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</si>
  <si>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</si>
  <si>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</si>
  <si>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</si>
  <si>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</si>
  <si>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</si>
  <si>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</si>
  <si>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</si>
  <si>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</si>
  <si>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</si>
  <si>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</si>
  <si>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</si>
  <si>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</si>
  <si>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</si>
  <si>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</si>
  <si>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</si>
  <si>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</si>
  <si>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</si>
  <si>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</si>
  <si>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</si>
  <si>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</si>
  <si>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</si>
  <si>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</si>
  <si>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</si>
  <si>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</si>
  <si>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</si>
  <si>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</si>
  <si>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</si>
  <si>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</si>
  <si>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</si>
  <si>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</si>
  <si>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</si>
  <si>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</si>
  <si>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</si>
  <si>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</si>
  <si>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</si>
  <si>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</si>
  <si>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</si>
  <si>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</si>
  <si>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</si>
  <si>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</si>
  <si>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</si>
  <si>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</si>
  <si>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</si>
  <si>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</si>
  <si>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</si>
  <si>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</si>
  <si>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</si>
  <si>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</si>
  <si>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</si>
  <si>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</si>
  <si>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</si>
  <si>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</si>
  <si>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</si>
  <si>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</si>
  <si>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</si>
  <si>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</si>
  <si>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</si>
  <si>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</si>
  <si>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</si>
  <si>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</si>
  <si>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</si>
  <si>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</si>
  <si>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</si>
  <si>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</si>
  <si>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</si>
  <si>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</si>
  <si>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</si>
  <si>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</si>
  <si>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</si>
  <si>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</si>
  <si>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</si>
  <si>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</si>
  <si>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</si>
  <si>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</si>
  <si>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</si>
  <si>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</si>
  <si>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</si>
  <si>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</si>
  <si>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</si>
  <si>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</si>
  <si>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</si>
  <si>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</si>
  <si>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</si>
  <si>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</si>
  <si>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</si>
  <si>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</si>
  <si>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</si>
  <si>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</si>
  <si>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</si>
  <si>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</si>
  <si>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</si>
  <si>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</si>
  <si>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</si>
  <si>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</si>
  <si>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</si>
  <si>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</si>
  <si>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</si>
  <si>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</si>
  <si>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</si>
  <si>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</si>
  <si>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</si>
  <si>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</si>
  <si>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</si>
  <si>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</si>
  <si>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</si>
  <si>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</si>
  <si>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</si>
  <si>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</si>
  <si>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</si>
  <si>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</si>
  <si>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</si>
  <si>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</si>
  <si>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</si>
  <si>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</si>
  <si>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</si>
  <si>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</si>
  <si>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</si>
  <si>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</si>
  <si>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</si>
  <si>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</si>
  <si>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</si>
  <si>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</si>
  <si>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</si>
  <si>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</si>
  <si>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</si>
  <si>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</si>
  <si>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</si>
  <si>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</si>
  <si>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</si>
  <si>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</si>
  <si>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</si>
  <si>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</si>
  <si>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</si>
  <si>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</si>
  <si>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</si>
  <si>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</si>
  <si>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</si>
  <si>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</si>
  <si>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</si>
  <si>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</si>
  <si>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</si>
  <si>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</si>
  <si>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</si>
  <si>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</si>
  <si>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</si>
  <si>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</si>
  <si>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</si>
  <si>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</si>
  <si>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</si>
  <si>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</si>
  <si>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</si>
  <si>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</si>
  <si>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</si>
  <si>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</si>
  <si>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</si>
  <si>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</si>
  <si>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</si>
  <si>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</si>
  <si>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</si>
  <si>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</si>
  <si>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</si>
  <si>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</si>
  <si>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</si>
  <si>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</si>
  <si>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</si>
  <si>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</si>
  <si>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</si>
  <si>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</si>
  <si>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</si>
  <si>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</si>
  <si>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</si>
  <si>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</si>
  <si>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</si>
  <si>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</si>
  <si>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</si>
  <si>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</si>
  <si>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</si>
  <si>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</si>
  <si>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</si>
  <si>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</si>
  <si>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</si>
  <si>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</si>
  <si>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</si>
  <si>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</si>
  <si>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</si>
  <si>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</si>
  <si>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</si>
  <si>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</si>
  <si>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</si>
  <si>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</si>
  <si>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</si>
  <si>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</si>
  <si>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</si>
  <si>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</si>
  <si>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</si>
  <si>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</si>
  <si>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</si>
  <si>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</si>
  <si>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</si>
  <si>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</si>
  <si>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</si>
  <si>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</si>
  <si>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</si>
  <si>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</si>
  <si>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</si>
  <si>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</si>
  <si>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</si>
  <si>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</si>
  <si>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</si>
  <si>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</si>
  <si>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</si>
  <si>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</si>
  <si>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</si>
  <si>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</si>
  <si>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</si>
  <si>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</si>
  <si>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</si>
  <si>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</si>
  <si>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</si>
  <si>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</si>
  <si>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</si>
  <si>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</si>
  <si>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</si>
  <si>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</si>
  <si>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</si>
  <si>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</si>
  <si>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</si>
  <si>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</si>
  <si>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</si>
  <si>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</si>
  <si>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</si>
  <si>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</si>
  <si>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</si>
  <si>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</si>
  <si>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</si>
  <si>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</si>
  <si>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</si>
  <si>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</si>
  <si>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</si>
  <si>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</si>
  <si>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</si>
  <si>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</si>
  <si>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</si>
  <si>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</si>
  <si>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</si>
  <si>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</si>
  <si>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</si>
  <si>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</si>
  <si>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</si>
  <si>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</si>
  <si>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</si>
  <si>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</si>
  <si>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</si>
  <si>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</si>
  <si>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</si>
  <si>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</si>
  <si>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</si>
  <si>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</si>
  <si>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</si>
  <si>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</si>
  <si>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</si>
  <si>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</si>
  <si>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</si>
  <si>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</si>
  <si>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</si>
  <si>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</si>
  <si>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</si>
  <si>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</si>
  <si>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</si>
  <si>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</si>
  <si>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</si>
  <si>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</si>
  <si>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</si>
  <si>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</si>
  <si>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</si>
  <si>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</si>
  <si>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</si>
  <si>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</si>
  <si>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</si>
  <si>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</si>
  <si>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</si>
  <si>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</si>
  <si>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</si>
  <si>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</si>
  <si>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</si>
  <si>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</si>
  <si>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</si>
  <si>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</si>
  <si>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</si>
  <si>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</si>
  <si>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</si>
  <si>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</si>
  <si>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</si>
  <si>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</si>
  <si>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</si>
  <si>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</si>
  <si>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</si>
  <si>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</si>
  <si>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</si>
  <si>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</si>
  <si>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</si>
  <si>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</si>
  <si>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</si>
  <si>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</si>
  <si>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</si>
  <si>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</si>
  <si>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</si>
  <si>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</si>
  <si>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</si>
  <si>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</si>
  <si>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</si>
  <si>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</si>
  <si>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</si>
  <si>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</si>
  <si>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</si>
  <si>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</si>
  <si>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</si>
  <si>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</si>
  <si>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</si>
  <si>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</si>
  <si>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</si>
  <si>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</si>
  <si>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</si>
  <si>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</si>
  <si>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</si>
  <si>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</si>
  <si>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</si>
  <si>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</si>
  <si>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</si>
  <si>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</si>
  <si>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</si>
  <si>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</si>
  <si>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</si>
  <si>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</si>
  <si>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</si>
  <si>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</si>
  <si>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</si>
  <si>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</si>
  <si>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</si>
  <si>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</si>
  <si>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</si>
  <si>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</si>
  <si>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</si>
  <si>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</si>
  <si>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</si>
  <si>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</si>
  <si>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</si>
  <si>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</si>
  <si>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</si>
  <si>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</si>
  <si>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</si>
  <si>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</si>
  <si>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</si>
  <si>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</si>
  <si>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</si>
  <si>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</si>
  <si>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</si>
  <si>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</si>
  <si>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</si>
  <si>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</si>
  <si>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</si>
  <si>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</si>
  <si>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</si>
  <si>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</si>
  <si>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</si>
  <si>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</si>
  <si>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</si>
  <si>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</si>
  <si>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</si>
  <si>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</si>
  <si>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</si>
  <si>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</si>
  <si>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</si>
  <si>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</si>
  <si>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</si>
  <si>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</si>
  <si>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</si>
  <si>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</si>
  <si>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</si>
  <si>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</si>
  <si>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</si>
  <si>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</si>
  <si>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</si>
  <si>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</si>
  <si>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</si>
  <si>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</si>
  <si>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</si>
  <si>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</si>
  <si>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</si>
  <si>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</si>
  <si>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</si>
  <si>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</si>
  <si>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</si>
  <si>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</si>
  <si>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</si>
  <si>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</si>
  <si>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</si>
  <si>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</si>
  <si>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</si>
  <si>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</si>
  <si>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</si>
  <si>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</si>
  <si>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</si>
  <si>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</si>
  <si>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</si>
  <si>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</si>
  <si>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</si>
  <si>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</si>
  <si>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</si>
  <si>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</si>
  <si>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</si>
  <si>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</si>
  <si>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</si>
  <si>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</si>
  <si>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</si>
  <si>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</si>
  <si>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</si>
  <si>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</si>
  <si>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</si>
  <si>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</si>
  <si>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</si>
  <si>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</si>
  <si>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</si>
  <si>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</si>
  <si>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</si>
  <si>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</si>
  <si>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</si>
  <si>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</si>
  <si>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</si>
  <si>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</si>
  <si>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</si>
  <si>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</si>
  <si>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</si>
  <si>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</si>
  <si>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</si>
  <si>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</si>
  <si>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</si>
  <si>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</si>
  <si>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</si>
  <si>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</si>
  <si>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</si>
  <si>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</si>
  <si>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</si>
  <si>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</si>
  <si>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</si>
  <si>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</si>
  <si>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</si>
  <si>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</si>
  <si>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</si>
  <si>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</si>
  <si>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</si>
  <si>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</si>
  <si>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</si>
  <si>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</si>
  <si>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</si>
  <si>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</si>
  <si>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</si>
  <si>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</si>
  <si>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</si>
  <si>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</si>
  <si>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</si>
  <si>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</si>
  <si>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</si>
  <si>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</si>
  <si>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</si>
  <si>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</si>
  <si>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</si>
  <si>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</si>
  <si>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</si>
  <si>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</si>
  <si>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</si>
  <si>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</si>
  <si>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</si>
  <si>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</si>
  <si>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</si>
  <si>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</si>
  <si>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</si>
  <si>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</si>
  <si>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</si>
  <si>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</si>
  <si>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</si>
  <si>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</si>
  <si>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</si>
  <si>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</si>
  <si>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</si>
  <si>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</si>
  <si>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</si>
  <si>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</si>
  <si>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</si>
  <si>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</si>
  <si>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</si>
  <si>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</si>
  <si>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</si>
  <si>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</si>
  <si>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</si>
  <si>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</si>
  <si>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</si>
  <si>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</si>
  <si>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</si>
  <si>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</si>
  <si>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</si>
  <si>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</si>
  <si>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</si>
  <si>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</si>
  <si>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</si>
  <si>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</si>
  <si>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</si>
  <si>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</si>
  <si>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</si>
  <si>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</si>
  <si>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</si>
  <si>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</si>
  <si>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</si>
  <si>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</si>
  <si>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</si>
  <si>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</si>
  <si>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</si>
  <si>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</si>
  <si>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</si>
  <si>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</si>
  <si>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</si>
  <si>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</si>
  <si>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</si>
  <si>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</si>
  <si>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</si>
  <si>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</si>
  <si>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</si>
  <si>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</si>
  <si>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</si>
  <si>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</si>
  <si>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</si>
  <si>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</si>
  <si>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</si>
  <si>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</si>
  <si>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</si>
  <si>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</si>
  <si>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</si>
  <si>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</si>
  <si>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</si>
  <si>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</si>
  <si>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</si>
  <si>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</si>
  <si>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</si>
  <si>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</si>
  <si>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</si>
  <si>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</si>
  <si>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</si>
  <si>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</si>
  <si>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</si>
  <si>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</si>
  <si>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</si>
  <si>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</si>
  <si>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</si>
  <si>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</si>
  <si>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</si>
  <si>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</si>
  <si>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</si>
  <si>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</si>
  <si>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</si>
  <si>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</si>
  <si>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</si>
  <si>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</si>
  <si>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</si>
  <si>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</si>
  <si>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</si>
  <si>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</si>
  <si>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</si>
  <si>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</si>
  <si>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</si>
  <si>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</si>
  <si>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</si>
  <si>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</si>
  <si>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</si>
  <si>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</si>
  <si>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</si>
  <si>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</si>
  <si>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</si>
  <si>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</si>
  <si>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</si>
  <si>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</si>
  <si>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</si>
  <si>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</si>
  <si>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</si>
  <si>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</si>
  <si>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</si>
  <si>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</si>
  <si>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</si>
  <si>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</si>
  <si>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</si>
  <si>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</si>
  <si>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</si>
  <si>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</si>
  <si>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</si>
  <si>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</si>
  <si>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</si>
  <si>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</si>
  <si>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</si>
  <si>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</si>
  <si>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</si>
  <si>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</si>
  <si>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</si>
  <si>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</si>
  <si>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</si>
  <si>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</si>
  <si>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</si>
  <si>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</si>
  <si>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</si>
  <si>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</si>
  <si>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</si>
  <si>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</si>
  <si>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</si>
  <si>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</si>
  <si>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</si>
  <si>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</si>
  <si>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</si>
  <si>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</si>
  <si>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</si>
  <si>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</si>
  <si>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</si>
  <si>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</si>
  <si>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</si>
  <si>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</si>
  <si>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</si>
  <si>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</si>
  <si>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</si>
  <si>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</si>
  <si>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</si>
  <si>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</si>
  <si>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</si>
  <si>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</si>
  <si>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</si>
  <si>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</si>
  <si>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</si>
  <si>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</si>
  <si>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</si>
  <si>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</si>
  <si>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</si>
  <si>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</si>
  <si>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</si>
  <si>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</si>
  <si>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</si>
  <si>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</si>
  <si>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</si>
  <si>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</si>
  <si>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</si>
  <si>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</si>
  <si>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</si>
  <si>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</si>
  <si>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</si>
  <si>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</si>
  <si>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</si>
  <si>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</si>
  <si>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</si>
  <si>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</si>
  <si>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</si>
  <si>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</si>
  <si>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</si>
  <si>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</si>
  <si>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</si>
  <si>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</si>
  <si>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</si>
  <si>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</si>
  <si>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</si>
  <si>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</si>
  <si>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</si>
  <si>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</si>
  <si>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</si>
  <si>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</si>
  <si>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</si>
  <si>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</si>
  <si>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</si>
  <si>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</si>
  <si>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</si>
  <si>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</si>
  <si>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</si>
  <si>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</si>
  <si>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</si>
  <si>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</si>
  <si>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</si>
  <si>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</si>
  <si>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</si>
  <si>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</si>
  <si>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</si>
  <si>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</si>
  <si>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</si>
  <si>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</si>
  <si>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</si>
  <si>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</si>
  <si>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</si>
  <si>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</si>
  <si>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</si>
  <si>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</si>
  <si>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</si>
  <si>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</si>
  <si>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</si>
  <si>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</si>
  <si>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</si>
  <si>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</si>
  <si>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</si>
  <si>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</si>
  <si>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</si>
  <si>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</si>
  <si>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</si>
  <si>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</si>
  <si>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</si>
  <si>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</si>
  <si>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</si>
  <si>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</si>
  <si>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</si>
  <si>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</si>
  <si>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</si>
  <si>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</si>
  <si>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</si>
  <si>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</si>
  <si>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</si>
  <si>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</si>
  <si>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</si>
  <si>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</si>
  <si>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</si>
  <si>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</si>
  <si>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</si>
  <si>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</si>
  <si>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</si>
  <si>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</si>
  <si>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</si>
  <si>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</si>
  <si>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</si>
  <si>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</si>
  <si>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</si>
  <si>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</si>
  <si>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</si>
  <si>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</si>
  <si>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</si>
  <si>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</si>
  <si>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</si>
  <si>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</si>
  <si>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</si>
  <si>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</si>
  <si>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</si>
  <si>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</si>
  <si>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</si>
  <si>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</si>
  <si>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</si>
  <si>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</si>
  <si>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</si>
  <si>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</si>
  <si>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</si>
  <si>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</si>
  <si>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</si>
  <si>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</si>
  <si>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</si>
  <si>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</si>
  <si>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</si>
  <si>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</si>
  <si>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</si>
  <si>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</si>
  <si>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</si>
  <si>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</si>
  <si>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</si>
  <si>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</si>
  <si>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</si>
  <si>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</si>
  <si>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</si>
  <si>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</si>
  <si>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</si>
  <si>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</si>
  <si>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</si>
  <si>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</si>
  <si>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</si>
  <si>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</si>
  <si>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</si>
  <si>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</si>
  <si>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</si>
  <si>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</si>
  <si>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</si>
  <si>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</si>
  <si>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</si>
  <si>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</si>
  <si>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</si>
  <si>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</si>
  <si>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</si>
  <si>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</si>
  <si>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</si>
  <si>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</si>
  <si>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</si>
  <si>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</si>
  <si>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</si>
  <si>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</si>
  <si>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</si>
  <si>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</si>
  <si>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</si>
  <si>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</si>
  <si>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</si>
  <si>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</si>
  <si>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</si>
  <si>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</si>
  <si>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</si>
  <si>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</si>
  <si>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</si>
  <si>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</si>
  <si>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</si>
  <si>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</si>
  <si>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</si>
  <si>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</si>
  <si>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</si>
  <si>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</si>
  <si>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</si>
  <si>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</si>
  <si>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</si>
  <si>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</si>
  <si>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</si>
  <si>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</si>
  <si>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</si>
  <si>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</si>
  <si>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</si>
  <si>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</si>
  <si>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</si>
  <si>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</si>
  <si>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</si>
  <si>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</si>
  <si>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</si>
  <si>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</si>
  <si>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</si>
  <si>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</si>
  <si>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</si>
  <si>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</si>
  <si>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</si>
  <si>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</si>
  <si>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</si>
  <si>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</si>
  <si>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</si>
  <si>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</si>
  <si>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</si>
  <si>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</si>
  <si>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</si>
  <si>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</si>
  <si>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</si>
  <si>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</si>
  <si>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</si>
  <si>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</si>
  <si>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</si>
  <si>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</si>
  <si>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</si>
  <si>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</si>
  <si>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</si>
  <si>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</si>
  <si>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</si>
  <si>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</si>
  <si>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</si>
  <si>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</si>
  <si>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</si>
  <si>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</si>
  <si>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</si>
  <si>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</si>
  <si>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</si>
  <si>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</si>
  <si>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</si>
  <si>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</si>
  <si>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</si>
  <si>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</si>
  <si>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</si>
  <si>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</si>
  <si>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</si>
  <si>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</si>
  <si>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</si>
  <si>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</si>
  <si>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</si>
  <si>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</si>
  <si>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</si>
  <si>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</si>
  <si>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</si>
  <si>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</si>
  <si>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</si>
  <si>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</si>
  <si>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</si>
  <si>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</si>
  <si>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</si>
  <si>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</si>
  <si>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</si>
  <si>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</si>
  <si>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</si>
  <si>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</si>
  <si>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</si>
  <si>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</si>
  <si>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</si>
  <si>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</si>
  <si>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</si>
  <si>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</si>
  <si>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</si>
  <si>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</si>
  <si>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</si>
  <si>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</si>
  <si>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</si>
  <si>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</si>
  <si>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</si>
  <si>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</si>
  <si>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</si>
  <si>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</si>
  <si>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</si>
  <si>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</si>
  <si>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</si>
  <si>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</si>
  <si>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</si>
  <si>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</si>
  <si>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</si>
  <si>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</si>
  <si>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</si>
  <si>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</si>
  <si>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</si>
  <si>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</si>
  <si>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</si>
  <si>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</si>
  <si>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</si>
  <si>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</si>
  <si>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</si>
  <si>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</si>
  <si>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</si>
  <si>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</si>
  <si>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</si>
  <si>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</si>
  <si>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</si>
  <si>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</si>
  <si>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</si>
  <si>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</si>
  <si>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</si>
  <si>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</si>
  <si>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</si>
  <si>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</si>
  <si>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</si>
  <si>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</si>
  <si>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</si>
  <si>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</si>
  <si>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</si>
  <si>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</si>
  <si>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</si>
  <si>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</si>
  <si>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</si>
  <si>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</si>
  <si>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</si>
  <si>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</si>
  <si>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</si>
  <si>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</si>
  <si>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</si>
  <si>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</si>
  <si>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</si>
  <si>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</si>
  <si>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</si>
  <si>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</si>
  <si>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</si>
  <si>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</si>
  <si>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</si>
  <si>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</si>
  <si>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</si>
  <si>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</si>
  <si>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</si>
  <si>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</si>
  <si>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</si>
  <si>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</si>
  <si>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</si>
  <si>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</si>
  <si>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</si>
  <si>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</si>
  <si>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</si>
  <si>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</si>
  <si>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</si>
  <si>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</si>
  <si>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</si>
  <si>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</si>
  <si>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</si>
  <si>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</si>
  <si>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</si>
  <si>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</si>
  <si>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</si>
  <si>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</si>
  <si>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</si>
  <si>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</si>
  <si>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</si>
  <si>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</si>
  <si>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</si>
  <si>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</si>
  <si>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</si>
  <si>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</si>
  <si>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</si>
  <si>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</si>
  <si>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</si>
  <si>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</si>
  <si>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</si>
  <si>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</si>
  <si>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</si>
  <si>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</si>
  <si>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</si>
  <si>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</si>
  <si>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</si>
  <si>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</si>
  <si>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</si>
  <si>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</si>
  <si>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</si>
  <si>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</si>
  <si>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</si>
  <si>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</si>
  <si>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</si>
  <si>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</si>
  <si>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</si>
  <si>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</si>
  <si>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</si>
  <si>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</si>
  <si>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</si>
  <si>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</si>
  <si>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</si>
  <si>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</si>
  <si>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</si>
  <si>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</si>
  <si>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</si>
  <si>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</si>
  <si>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</si>
  <si>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</si>
  <si>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</si>
  <si>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</si>
  <si>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</si>
  <si>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</si>
  <si>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</si>
  <si>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</si>
  <si>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</si>
  <si>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</si>
  <si>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</si>
  <si>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</si>
  <si>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</si>
  <si>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</si>
  <si>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</si>
  <si>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</si>
  <si>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</si>
  <si>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</si>
  <si>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</si>
  <si>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</si>
  <si>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</si>
  <si>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</si>
  <si>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</si>
  <si>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</si>
  <si>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</si>
  <si>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</si>
  <si>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</si>
  <si>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</si>
  <si>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</si>
  <si>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</si>
  <si>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</si>
  <si>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</si>
  <si>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</si>
  <si>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</si>
  <si>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</si>
  <si>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</si>
  <si>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</si>
  <si>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</si>
  <si>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</si>
  <si>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</si>
  <si>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</si>
  <si>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</si>
  <si>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</si>
  <si>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</si>
  <si>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</si>
  <si>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</si>
  <si>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</si>
  <si>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</si>
  <si>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</si>
  <si>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</si>
  <si>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</si>
  <si>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</si>
  <si>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</si>
  <si>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</si>
  <si>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</si>
  <si>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</si>
  <si>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</si>
  <si>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</si>
  <si>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</si>
  <si>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</si>
  <si>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</si>
  <si>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</si>
  <si>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</si>
  <si>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</si>
  <si>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</si>
  <si>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</si>
  <si>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</si>
  <si>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</si>
  <si>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</si>
  <si>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</si>
  <si>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</si>
  <si>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</si>
  <si>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</si>
  <si>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</si>
  <si>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</si>
  <si>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</si>
  <si>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</si>
  <si>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</si>
  <si>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</si>
  <si>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</si>
  <si>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</si>
  <si>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</si>
  <si>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</si>
  <si>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</si>
  <si>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</si>
  <si>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</si>
  <si>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</si>
  <si>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</si>
  <si>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</si>
  <si>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</si>
  <si>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</si>
  <si>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</si>
  <si>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</si>
  <si>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</si>
  <si>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</si>
  <si>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</si>
  <si>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</si>
  <si>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</si>
  <si>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</si>
  <si>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</si>
  <si>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</si>
  <si>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</si>
  <si>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</si>
  <si>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</si>
  <si>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</si>
  <si>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</si>
  <si>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</si>
  <si>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</si>
  <si>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</si>
  <si>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</si>
  <si>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</si>
  <si>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</si>
  <si>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</si>
  <si>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</si>
  <si>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</si>
  <si>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</si>
  <si>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</si>
  <si>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</si>
  <si>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</si>
  <si>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</si>
  <si>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</si>
  <si>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</si>
  <si>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</si>
  <si>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</si>
  <si>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</si>
  <si>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</si>
  <si>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</si>
  <si>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</si>
  <si>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</si>
  <si>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</si>
  <si>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</si>
  <si>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</si>
  <si>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</si>
  <si>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</si>
  <si>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</si>
  <si>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</si>
  <si>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</si>
  <si>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</si>
  <si>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</si>
  <si>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</si>
  <si>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</si>
  <si>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</si>
  <si>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</si>
  <si>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</si>
  <si>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</si>
  <si>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</si>
  <si>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</si>
  <si>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</si>
  <si>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</si>
  <si>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</si>
  <si>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</si>
  <si>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</si>
  <si>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</si>
  <si>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</si>
  <si>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</si>
  <si>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</si>
  <si>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</si>
  <si>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</si>
  <si>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</si>
  <si>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</si>
  <si>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</si>
  <si>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</si>
  <si>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</si>
  <si>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</si>
  <si>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</si>
  <si>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</si>
  <si>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</si>
  <si>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</si>
  <si>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</si>
  <si>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</si>
  <si>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</si>
  <si>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</si>
  <si>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</si>
  <si>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</si>
  <si>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</si>
  <si>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</si>
  <si>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</si>
  <si>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</si>
  <si>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</si>
  <si>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</si>
  <si>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</si>
  <si>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</si>
  <si>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</si>
  <si>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</si>
  <si>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</si>
  <si>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</si>
  <si>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</si>
  <si>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</si>
  <si>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</si>
  <si>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</si>
  <si>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</si>
  <si>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</si>
  <si>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</si>
  <si>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</si>
  <si>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</si>
  <si>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</si>
  <si>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</si>
  <si>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</si>
  <si>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</si>
  <si>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</si>
  <si>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</si>
  <si>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</si>
  <si>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</si>
  <si>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</si>
  <si>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</si>
  <si>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</si>
  <si>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</si>
  <si>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</si>
  <si>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</si>
  <si>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</si>
  <si>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</si>
  <si>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</si>
  <si>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</si>
  <si>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</si>
  <si>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</si>
  <si>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</si>
  <si>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</si>
  <si>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</si>
  <si>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</si>
  <si>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</si>
  <si>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</si>
  <si>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</si>
  <si>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</si>
  <si>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</si>
  <si>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</si>
  <si>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</si>
  <si>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</si>
  <si>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</si>
  <si>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</si>
  <si>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</si>
  <si>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</si>
  <si>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</si>
  <si>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</si>
  <si>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</si>
  <si>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</si>
  <si>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</si>
  <si>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</si>
  <si>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</si>
  <si>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</si>
  <si>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</si>
  <si>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</si>
  <si>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</si>
  <si>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</si>
  <si>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</si>
  <si>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</si>
  <si>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</si>
  <si>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</si>
  <si>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</si>
  <si>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</si>
  <si>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</si>
  <si>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</si>
  <si>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</si>
  <si>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</si>
  <si>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</si>
  <si>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</si>
  <si>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</si>
  <si>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</si>
  <si>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</si>
  <si>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</si>
  <si>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</si>
  <si>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</si>
  <si>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</si>
  <si>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</si>
  <si>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</si>
  <si>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</si>
  <si>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</si>
  <si>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</si>
  <si>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</si>
  <si>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</si>
  <si>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</si>
  <si>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</si>
  <si>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</si>
  <si>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</si>
  <si>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</si>
  <si>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</si>
  <si>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</si>
  <si>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</si>
  <si>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</si>
  <si>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</si>
  <si>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</si>
  <si>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</si>
  <si>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</si>
  <si>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</si>
  <si>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</si>
  <si>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</si>
  <si>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</si>
  <si>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</si>
  <si>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</si>
  <si>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</si>
  <si>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</si>
  <si>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</si>
  <si>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</si>
  <si>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</si>
  <si>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</si>
  <si>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</si>
  <si>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</si>
  <si>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</si>
  <si>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</si>
  <si>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</si>
  <si>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</si>
  <si>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</si>
  <si>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</si>
  <si>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</si>
  <si>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</si>
  <si>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</si>
  <si>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</si>
  <si>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</si>
  <si>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</si>
  <si>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</si>
  <si>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</si>
  <si>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</si>
  <si>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</si>
  <si>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</si>
  <si>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</si>
  <si>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</si>
  <si>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</si>
  <si>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</si>
  <si>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</si>
  <si>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</si>
  <si>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</si>
  <si>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</si>
  <si>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</si>
  <si>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</si>
  <si>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</si>
  <si>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</si>
  <si>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</si>
  <si>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</si>
  <si>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</si>
  <si>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</si>
  <si>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</si>
  <si>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</si>
  <si>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</si>
  <si>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</si>
  <si>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</si>
  <si>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</si>
  <si>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</si>
  <si>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</si>
  <si>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</si>
  <si>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</si>
  <si>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</si>
  <si>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</si>
  <si>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</si>
  <si>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</si>
  <si>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</si>
  <si>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</si>
  <si>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</si>
  <si>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</si>
  <si>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</si>
  <si>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</si>
  <si>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</si>
  <si>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</si>
  <si>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</si>
  <si>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</si>
  <si>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</si>
  <si>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</si>
  <si>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</si>
  <si>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</si>
  <si>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</si>
  <si>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</si>
  <si>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</si>
  <si>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</si>
  <si>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</si>
  <si>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</si>
  <si>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</si>
  <si>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</si>
  <si>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</si>
  <si>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</si>
  <si>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</si>
  <si>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</si>
  <si>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</si>
  <si>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</si>
  <si>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</si>
  <si>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</si>
  <si>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</si>
  <si>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</si>
  <si>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</si>
  <si>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</si>
  <si>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</si>
  <si>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</si>
  <si>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</si>
  <si>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</si>
  <si>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</si>
  <si>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</si>
  <si>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</si>
  <si>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</si>
  <si>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</si>
  <si>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</si>
  <si>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</si>
  <si>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</si>
  <si>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</si>
  <si>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</si>
  <si>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</si>
  <si>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</si>
  <si>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</si>
  <si>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</si>
  <si>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</si>
  <si>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</si>
  <si>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</si>
  <si>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</si>
  <si>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</si>
  <si>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</si>
  <si>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</si>
  <si>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</si>
  <si>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</si>
  <si>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</si>
  <si>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</si>
  <si>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</si>
  <si>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</si>
  <si>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</si>
  <si>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</si>
  <si>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</si>
  <si>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</si>
  <si>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</si>
  <si>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</si>
  <si>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</si>
  <si>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</si>
  <si>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</si>
  <si>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</si>
  <si>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</si>
  <si>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</si>
  <si>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</si>
  <si>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</si>
  <si>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</si>
  <si>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</si>
  <si>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</si>
  <si>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</si>
  <si>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</si>
  <si>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</si>
  <si>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</si>
  <si>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</si>
  <si>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</si>
  <si>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</si>
  <si>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</si>
  <si>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</si>
  <si>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</si>
  <si>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</si>
  <si>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</si>
  <si>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</si>
  <si>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</si>
  <si>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</si>
  <si>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</si>
  <si>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</si>
  <si>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</si>
  <si>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</si>
  <si>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</si>
  <si>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</si>
  <si>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</si>
  <si>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</si>
  <si>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</si>
  <si>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</si>
  <si>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</si>
  <si>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</si>
  <si>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</si>
  <si>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</si>
  <si>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</si>
  <si>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</si>
  <si>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</si>
  <si>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</si>
  <si>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</si>
  <si>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</si>
  <si>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</si>
  <si>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</si>
  <si>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</si>
  <si>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</si>
  <si>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</si>
  <si>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</si>
  <si>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</si>
  <si>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</si>
  <si>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</si>
  <si>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</si>
  <si>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</si>
  <si>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</si>
  <si>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</si>
  <si>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</si>
  <si>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</si>
  <si>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</si>
  <si>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</si>
  <si>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</si>
  <si>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</si>
  <si>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</si>
  <si>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</si>
  <si>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</si>
  <si>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</si>
  <si>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</si>
  <si>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</si>
  <si>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</si>
  <si>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</si>
  <si>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</si>
  <si>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</si>
  <si>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</si>
  <si>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</si>
  <si>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</si>
  <si>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</si>
  <si>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</si>
  <si>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</si>
  <si>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</si>
  <si>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</si>
  <si>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</si>
  <si>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</si>
  <si>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</si>
  <si>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</si>
  <si>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</si>
  <si>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</si>
  <si>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</si>
  <si>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</si>
  <si>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</si>
  <si>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</si>
  <si>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</si>
  <si>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</si>
  <si>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</si>
  <si>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</si>
  <si>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</si>
  <si>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</si>
  <si>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</si>
  <si>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</si>
  <si>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</si>
  <si>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</si>
  <si>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</si>
  <si>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</si>
  <si>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</si>
  <si>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</si>
  <si>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</si>
  <si>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</si>
  <si>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</si>
  <si>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</si>
  <si>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</si>
  <si>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</si>
  <si>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</si>
  <si>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</si>
  <si>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</si>
  <si>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</si>
  <si>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</si>
  <si>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</si>
  <si>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</si>
  <si>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</si>
  <si>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</si>
  <si>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</si>
  <si>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</si>
  <si>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</si>
  <si>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</si>
  <si>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</si>
  <si>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</si>
  <si>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</si>
  <si>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</si>
  <si>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</si>
  <si>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</si>
  <si>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</si>
  <si>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</si>
  <si>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</si>
  <si>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</si>
  <si>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</si>
  <si>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</si>
  <si>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</si>
  <si>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</si>
  <si>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</si>
  <si>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</si>
  <si>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</si>
  <si>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</si>
  <si>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</si>
  <si>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</si>
  <si>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</si>
  <si>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</si>
  <si>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</si>
  <si>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</si>
  <si>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</si>
  <si>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</si>
  <si>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</si>
  <si>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</si>
  <si>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</si>
  <si>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</si>
  <si>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</si>
  <si>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</si>
  <si>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</si>
  <si>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</si>
  <si>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</si>
  <si>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</si>
  <si>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</si>
  <si>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</si>
  <si>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</si>
  <si>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</si>
  <si>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</si>
  <si>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</si>
  <si>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</si>
  <si>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</si>
  <si>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</si>
  <si>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</si>
  <si>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</si>
  <si>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</si>
  <si>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</si>
  <si>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</si>
  <si>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</si>
  <si>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</si>
  <si>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</si>
  <si>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</si>
  <si>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</si>
  <si>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</si>
  <si>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</si>
  <si>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</si>
  <si>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</si>
  <si>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</si>
  <si>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</si>
  <si>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</si>
  <si>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</si>
  <si>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</si>
  <si>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</si>
  <si>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</si>
  <si>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</si>
  <si>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</si>
  <si>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</si>
  <si>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</si>
  <si>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</si>
  <si>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</si>
  <si>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</si>
  <si>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</si>
  <si>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</si>
  <si>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</si>
  <si>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</si>
  <si>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</si>
  <si>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</si>
  <si>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</si>
  <si>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</si>
  <si>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</si>
  <si>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</si>
  <si>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</si>
  <si>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</si>
  <si>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</si>
  <si>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</si>
  <si>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</si>
  <si>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</si>
  <si>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</si>
  <si>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</si>
  <si>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</si>
  <si>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</si>
  <si>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</si>
  <si>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</si>
  <si>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</si>
  <si>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</si>
  <si>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</si>
  <si>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</si>
  <si>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</si>
  <si>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</si>
  <si>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</si>
  <si>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</si>
  <si>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</si>
  <si>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</si>
  <si>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</si>
  <si>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</si>
  <si>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</si>
  <si>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</si>
  <si>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</si>
  <si>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</si>
  <si>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</si>
  <si>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</si>
  <si>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</si>
  <si>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</si>
  <si>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</si>
  <si>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</si>
  <si>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</si>
  <si>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</si>
  <si>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</si>
  <si>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</si>
  <si>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</si>
  <si>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</si>
  <si>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</si>
  <si>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</si>
  <si>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</si>
  <si>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</si>
  <si>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</si>
  <si>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</si>
  <si>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</si>
  <si>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</si>
  <si>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</si>
  <si>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</si>
  <si>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</si>
  <si>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</si>
  <si>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</si>
  <si>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</si>
  <si>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</si>
  <si>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</si>
  <si>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</si>
  <si>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</si>
  <si>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</si>
  <si>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</si>
  <si>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</si>
  <si>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</si>
  <si>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</si>
  <si>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</si>
  <si>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</si>
  <si>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</si>
  <si>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</si>
  <si>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</si>
  <si>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</si>
  <si>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</si>
  <si>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</si>
  <si>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</si>
  <si>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</si>
  <si>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</si>
  <si>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</si>
  <si>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</si>
  <si>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</si>
  <si>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</si>
  <si>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</si>
  <si>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</si>
  <si>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</si>
  <si>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</si>
  <si>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</si>
  <si>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</si>
  <si>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</si>
  <si>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</si>
  <si>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</si>
  <si>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</si>
  <si>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</si>
  <si>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</si>
  <si>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</si>
  <si>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</si>
  <si>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</si>
  <si>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</si>
  <si>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</si>
  <si>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</si>
  <si>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</si>
  <si>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</si>
  <si>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</si>
  <si>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</si>
  <si>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</si>
  <si>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</si>
  <si>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</si>
  <si>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</si>
  <si>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</si>
  <si>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</si>
  <si>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</si>
  <si>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</si>
  <si>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</si>
  <si>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</si>
  <si>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</si>
  <si>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</si>
  <si>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</si>
  <si>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</si>
  <si>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</si>
  <si>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</si>
  <si>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</si>
  <si>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</si>
  <si>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</si>
  <si>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</si>
  <si>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</si>
  <si>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</si>
  <si>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</si>
  <si>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</si>
  <si>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</si>
  <si>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</si>
  <si>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</si>
  <si>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</si>
  <si>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</si>
  <si>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</si>
  <si>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</si>
  <si>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</si>
  <si>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</si>
  <si>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</si>
  <si>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</si>
  <si>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</si>
  <si>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</si>
  <si>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</si>
  <si>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</si>
  <si>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</si>
  <si>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</si>
  <si>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</si>
  <si>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</si>
  <si>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</si>
  <si>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</si>
  <si>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</si>
  <si>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</si>
  <si>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</si>
  <si>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</si>
  <si>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</si>
  <si>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</si>
  <si>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</si>
  <si>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</si>
  <si>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</si>
  <si>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</si>
  <si>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</si>
  <si>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</si>
  <si>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</si>
  <si>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</si>
  <si>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</si>
  <si>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</si>
  <si>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</si>
  <si>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</si>
  <si>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</si>
  <si>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</si>
  <si>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</si>
  <si>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</si>
  <si>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</si>
  <si>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</si>
  <si>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</si>
  <si>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</si>
  <si>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</si>
  <si>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</si>
  <si>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</si>
  <si>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</si>
  <si>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</si>
  <si>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</si>
  <si>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</si>
  <si>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</si>
  <si>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</si>
  <si>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</si>
  <si>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</si>
  <si>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</si>
  <si>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</si>
  <si>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</si>
  <si>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</si>
  <si>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</si>
  <si>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</si>
  <si>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</si>
  <si>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</si>
  <si>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</si>
  <si>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</si>
  <si>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</si>
  <si>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</si>
  <si>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</si>
  <si>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</si>
  <si>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</si>
  <si>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</si>
  <si>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</si>
  <si>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</si>
  <si>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</si>
  <si>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</si>
  <si>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</si>
  <si>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</si>
  <si>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</si>
  <si>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</si>
  <si>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</si>
  <si>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</si>
  <si>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</si>
  <si>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</si>
  <si>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</si>
  <si>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</si>
  <si>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</si>
  <si>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</si>
  <si>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</si>
  <si>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</si>
  <si>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</si>
  <si>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</si>
  <si>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</si>
  <si>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</si>
  <si>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</si>
  <si>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</si>
  <si>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</si>
  <si>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</si>
  <si>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</si>
  <si>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</si>
  <si>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</si>
  <si>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</si>
  <si>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</si>
  <si>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</si>
  <si>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</si>
  <si>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</si>
  <si>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</si>
  <si>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</si>
  <si>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</si>
  <si>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</si>
  <si>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</si>
  <si>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</si>
  <si>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</si>
  <si>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</si>
  <si>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</si>
  <si>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</si>
  <si>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</si>
  <si>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</si>
  <si>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</si>
  <si>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</si>
  <si>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</si>
  <si>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</si>
  <si>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</si>
  <si>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</si>
  <si>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</si>
  <si>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</si>
  <si>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</si>
  <si>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</si>
  <si>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</si>
  <si>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</si>
  <si>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</si>
  <si>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</si>
  <si>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</si>
  <si>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</si>
  <si>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</si>
  <si>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</si>
  <si>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</si>
  <si>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</si>
  <si>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</si>
  <si>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</si>
  <si>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</si>
  <si>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</si>
  <si>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</si>
  <si>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</si>
  <si>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</si>
  <si>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</si>
  <si>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</si>
  <si>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</si>
  <si>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</si>
  <si>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</si>
  <si>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</si>
  <si>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</si>
  <si>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</si>
  <si>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</si>
  <si>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</si>
  <si>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</si>
  <si>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</si>
  <si>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</si>
  <si>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</si>
  <si>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</si>
  <si>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</si>
  <si>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</si>
  <si>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</si>
  <si>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</si>
  <si>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</si>
  <si>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</si>
  <si>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</si>
  <si>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</si>
  <si>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</si>
  <si>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</si>
  <si>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</si>
  <si>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</si>
  <si>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</si>
  <si>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</si>
  <si>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</si>
  <si>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</si>
  <si>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</si>
  <si>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</si>
  <si>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</si>
  <si>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</si>
  <si>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</si>
  <si>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</si>
  <si>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</si>
  <si>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</si>
  <si>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</si>
  <si>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</si>
  <si>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</si>
  <si>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</si>
  <si>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</si>
  <si>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</si>
  <si>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</si>
  <si>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</si>
  <si>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</si>
  <si>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</si>
  <si>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</si>
  <si>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</si>
  <si>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</si>
  <si>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</si>
  <si>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</si>
  <si>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</si>
  <si>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</si>
  <si>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</si>
  <si>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</si>
  <si>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</si>
  <si>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</si>
  <si>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</si>
  <si>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</si>
  <si>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</si>
  <si>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</si>
  <si>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</si>
  <si>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</si>
  <si>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</si>
  <si>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</si>
  <si>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</si>
  <si>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</si>
  <si>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</si>
  <si>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</si>
  <si>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</si>
  <si>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</si>
  <si>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</si>
  <si>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</si>
  <si>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</si>
  <si>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</si>
  <si>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</si>
  <si>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</si>
  <si>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</si>
  <si>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</si>
  <si>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</si>
  <si>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</si>
  <si>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</si>
  <si>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</si>
  <si>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</si>
  <si>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</si>
  <si>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</si>
  <si>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</si>
  <si>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</si>
  <si>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</si>
  <si>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</si>
  <si>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</si>
  <si>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</si>
  <si>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</si>
  <si>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</si>
  <si>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</si>
  <si>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</si>
  <si>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</si>
  <si>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</si>
  <si>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</si>
  <si>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</si>
  <si>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</si>
  <si>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</si>
  <si>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</si>
  <si>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</si>
  <si>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</si>
  <si>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</si>
  <si>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</si>
  <si>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</si>
  <si>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</si>
  <si>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</si>
  <si>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</si>
  <si>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</si>
  <si>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</si>
  <si>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</si>
  <si>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</si>
  <si>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</si>
  <si>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</si>
  <si>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</si>
  <si>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</si>
  <si>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</si>
  <si>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</si>
  <si>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</si>
  <si>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</si>
  <si>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</si>
  <si>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</si>
  <si>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</si>
  <si>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</si>
  <si>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</si>
  <si>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</si>
  <si>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</si>
  <si>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</si>
  <si>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</si>
  <si>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</si>
  <si>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</si>
  <si>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</si>
  <si>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</si>
  <si>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</si>
  <si>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</si>
  <si>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</si>
  <si>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</si>
  <si>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</si>
  <si>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</si>
  <si>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</si>
  <si>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</si>
  <si>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</si>
  <si>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</si>
  <si>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</si>
  <si>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</si>
  <si>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</si>
  <si>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</si>
  <si>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</si>
  <si>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</si>
  <si>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</si>
  <si>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</si>
  <si>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</si>
  <si>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</si>
  <si>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</si>
  <si>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</si>
  <si>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</si>
  <si>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</si>
  <si>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</si>
  <si>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</si>
  <si>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</si>
  <si>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</si>
  <si>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</si>
  <si>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</si>
  <si>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</si>
  <si>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</si>
  <si>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</si>
  <si>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</si>
  <si>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</si>
  <si>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</si>
  <si>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</si>
  <si>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</si>
  <si>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</si>
  <si>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</si>
  <si>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</si>
  <si>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</si>
  <si>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</si>
  <si>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</si>
  <si>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</si>
  <si>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</si>
  <si>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</si>
  <si>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</si>
  <si>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</si>
  <si>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</si>
  <si>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</si>
  <si>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</si>
  <si>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</si>
  <si>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</si>
  <si>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</si>
  <si>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</si>
  <si>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</si>
  <si>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</si>
  <si>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</si>
  <si>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</si>
  <si>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</si>
  <si>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</si>
  <si>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</si>
  <si>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</si>
  <si>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</si>
  <si>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</si>
  <si>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</si>
  <si>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</si>
  <si>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</si>
  <si>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</si>
  <si>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</si>
  <si>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</si>
  <si>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</si>
  <si>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</si>
  <si>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</si>
  <si>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</si>
  <si>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</si>
  <si>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</si>
  <si>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</si>
  <si>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</si>
  <si>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</si>
  <si>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</si>
  <si>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</si>
  <si>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</si>
  <si>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</si>
  <si>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</si>
  <si>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</si>
  <si>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</si>
  <si>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</si>
  <si>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</si>
  <si>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</si>
  <si>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</si>
  <si>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</si>
  <si>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</si>
  <si>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</si>
  <si>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</si>
  <si>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</si>
  <si>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</si>
  <si>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</si>
  <si>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</si>
  <si>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</si>
  <si>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</si>
  <si>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</si>
  <si>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</si>
  <si>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</si>
  <si>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</si>
  <si>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</si>
  <si>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</si>
  <si>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</si>
  <si>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</si>
  <si>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</si>
  <si>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</si>
  <si>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</si>
  <si>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</si>
  <si>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</si>
  <si>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</si>
  <si>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</si>
  <si>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</si>
  <si>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</si>
  <si>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</si>
  <si>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</si>
  <si>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</si>
  <si>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</si>
  <si>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</si>
  <si>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</si>
  <si>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</si>
  <si>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</si>
  <si>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</si>
  <si>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</si>
  <si>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</si>
  <si>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</si>
  <si>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</si>
  <si>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</si>
  <si>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</si>
  <si>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</si>
  <si>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</si>
  <si>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</si>
  <si>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</si>
  <si>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</si>
  <si>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</si>
  <si>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</si>
  <si>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</si>
  <si>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</si>
  <si>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</si>
  <si>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</si>
  <si>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</si>
  <si>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</si>
  <si>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</si>
  <si>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</si>
  <si>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</si>
  <si>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</si>
  <si>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</si>
  <si>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</si>
  <si>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</si>
  <si>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</si>
  <si>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</si>
  <si>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</si>
  <si>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</si>
  <si>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</si>
  <si>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</si>
  <si>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</si>
  <si>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</si>
  <si>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</si>
  <si>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</si>
  <si>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</si>
  <si>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</si>
  <si>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</si>
  <si>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</si>
  <si>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</si>
  <si>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</si>
  <si>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</si>
  <si>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</si>
  <si>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</si>
  <si>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</si>
  <si>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</si>
  <si>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</si>
  <si>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</si>
  <si>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</si>
  <si>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</si>
  <si>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</si>
  <si>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</si>
  <si>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</si>
  <si>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</si>
  <si>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</si>
  <si>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</si>
  <si>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</si>
  <si>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</si>
  <si>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</si>
  <si>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</si>
  <si>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</si>
  <si>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</si>
  <si>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</si>
  <si>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</si>
  <si>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</si>
  <si>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</si>
  <si>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</si>
  <si>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</si>
  <si>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</si>
  <si>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</si>
  <si>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</si>
  <si>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</si>
  <si>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</si>
  <si>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</si>
  <si>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</si>
  <si>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</si>
  <si>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</si>
  <si>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</si>
  <si>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</si>
  <si>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</si>
  <si>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</si>
  <si>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</si>
  <si>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</si>
  <si>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</si>
  <si>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</si>
  <si>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</si>
  <si>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</si>
  <si>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</si>
  <si>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</si>
  <si>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</si>
  <si>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</si>
  <si>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</si>
  <si>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</si>
  <si>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</si>
  <si>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</si>
  <si>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</si>
  <si>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</si>
  <si>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</si>
  <si>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</si>
  <si>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</si>
  <si>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</si>
  <si>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</si>
  <si>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</si>
  <si>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</si>
  <si>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</si>
  <si>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</si>
  <si>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</si>
  <si>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</si>
  <si>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</si>
  <si>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</si>
  <si>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</si>
  <si>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</si>
  <si>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</si>
  <si>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</si>
  <si>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</si>
  <si>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</si>
  <si>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</si>
  <si>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</si>
  <si>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</si>
  <si>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</si>
  <si>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</si>
  <si>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</si>
  <si>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</si>
  <si>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</si>
  <si>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</si>
  <si>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</si>
  <si>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</si>
  <si>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</si>
  <si>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</si>
  <si>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</si>
  <si>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</si>
  <si>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</si>
  <si>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</si>
  <si>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</si>
  <si>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</si>
  <si>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</si>
  <si>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</si>
  <si>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</si>
  <si>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</si>
  <si>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</si>
  <si>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</si>
  <si>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</si>
  <si>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</si>
  <si>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</si>
  <si>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</si>
  <si>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</si>
  <si>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</si>
  <si>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</si>
  <si>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</si>
  <si>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</si>
  <si>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</si>
  <si>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</si>
  <si>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</si>
  <si>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</si>
  <si>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</si>
  <si>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</si>
  <si>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</si>
  <si>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</si>
  <si>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</si>
  <si>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</si>
  <si>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</si>
  <si>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</si>
  <si>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</si>
  <si>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</si>
  <si>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</si>
  <si>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</si>
  <si>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</si>
  <si>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</si>
  <si>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</si>
  <si>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</si>
  <si>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</si>
  <si>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</si>
  <si>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</si>
  <si>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</si>
  <si>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</si>
  <si>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</si>
  <si>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</si>
  <si>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</si>
  <si>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</si>
  <si>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</si>
  <si>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</si>
  <si>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</si>
  <si>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</si>
  <si>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</si>
  <si>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</si>
  <si>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</si>
  <si>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</si>
  <si>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</si>
  <si>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</si>
  <si>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</si>
  <si>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</si>
  <si>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</si>
  <si>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</si>
  <si>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</si>
  <si>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</si>
  <si>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</si>
  <si>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</si>
  <si>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</si>
  <si>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</si>
  <si>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</si>
  <si>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</si>
  <si>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</si>
  <si>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</si>
  <si>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</si>
  <si>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</si>
  <si>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</si>
  <si>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</si>
  <si>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</si>
  <si>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</si>
  <si>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</si>
  <si>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</si>
  <si>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</si>
  <si>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</si>
  <si>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</si>
  <si>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</si>
  <si>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</si>
  <si>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</si>
  <si>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</si>
  <si>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</si>
  <si>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</si>
  <si>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</si>
  <si>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</si>
  <si>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</si>
  <si>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</si>
  <si>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</si>
  <si>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</si>
  <si>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</si>
  <si>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</si>
  <si>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</si>
  <si>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</si>
  <si>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</si>
  <si>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</si>
  <si>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</si>
  <si>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</si>
  <si>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</si>
  <si>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</si>
  <si>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</si>
  <si>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</si>
  <si>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</si>
  <si>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</si>
  <si>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</si>
  <si>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</si>
  <si>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</si>
  <si>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</si>
  <si>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</si>
  <si>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</si>
  <si>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</si>
  <si>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</si>
  <si>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</si>
  <si>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</si>
  <si>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</si>
  <si>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</si>
  <si>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</si>
  <si>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</si>
  <si>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</si>
  <si>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</si>
  <si>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</si>
  <si>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</si>
  <si>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</si>
  <si>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</si>
  <si>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</si>
  <si>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</si>
  <si>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</si>
  <si>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</si>
  <si>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</si>
  <si>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</si>
  <si>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</si>
  <si>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</si>
  <si>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</si>
  <si>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</si>
  <si>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</si>
  <si>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</si>
  <si>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</si>
  <si>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</si>
  <si>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</si>
  <si>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</si>
  <si>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</si>
  <si>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</si>
  <si>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</si>
  <si>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</si>
  <si>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</si>
  <si>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</si>
  <si>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</si>
  <si>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</si>
  <si>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</si>
  <si>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</si>
  <si>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</si>
  <si>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</si>
  <si>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</si>
  <si>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</si>
  <si>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</si>
  <si>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</si>
  <si>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</si>
  <si>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</si>
  <si>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</si>
  <si>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</si>
  <si>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</si>
  <si>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</si>
  <si>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</si>
  <si>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</si>
  <si>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</si>
  <si>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</si>
  <si>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</si>
  <si>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</si>
  <si>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</si>
  <si>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</si>
  <si>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</si>
  <si>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</si>
  <si>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</si>
  <si>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</si>
  <si>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</si>
  <si>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</si>
  <si>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</si>
  <si>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</si>
  <si>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</si>
  <si>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</si>
  <si>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</si>
  <si>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</si>
  <si>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</si>
  <si>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</si>
  <si>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</si>
  <si>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</si>
  <si>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</si>
  <si>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</si>
  <si>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</si>
  <si>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</si>
  <si>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</si>
  <si>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</si>
  <si>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</si>
  <si>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</si>
  <si>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</si>
  <si>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</si>
  <si>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</si>
  <si>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</si>
  <si>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</si>
  <si>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</si>
  <si>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</si>
  <si>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</si>
  <si>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</si>
  <si>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</si>
  <si>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</si>
  <si>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</si>
  <si>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</si>
  <si>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</si>
  <si>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</si>
  <si>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</si>
  <si>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</si>
  <si>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</si>
  <si>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</si>
  <si>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</si>
  <si>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</si>
  <si>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</si>
  <si>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</si>
  <si>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</si>
  <si>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</si>
  <si>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</si>
  <si>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</si>
  <si>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</si>
  <si>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</si>
  <si>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</si>
  <si>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</si>
  <si>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</si>
  <si>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</si>
  <si>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</si>
  <si>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</si>
  <si>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</si>
  <si>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</si>
  <si>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</si>
  <si>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</si>
  <si>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</si>
  <si>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</si>
  <si>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</si>
  <si>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</si>
  <si>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</si>
  <si>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</si>
  <si>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</si>
  <si>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</si>
  <si>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</si>
  <si>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</si>
  <si>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</si>
  <si>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</si>
  <si>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</si>
  <si>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</si>
  <si>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</si>
  <si>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</si>
  <si>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</si>
  <si>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</si>
  <si>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</si>
  <si>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</si>
  <si>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</si>
  <si>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</si>
  <si>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</si>
  <si>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</si>
  <si>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</si>
  <si>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</si>
  <si>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</si>
  <si>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</si>
  <si>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</si>
  <si>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</si>
  <si>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</si>
  <si>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</si>
  <si>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</si>
  <si>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</si>
  <si>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</si>
  <si>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</si>
  <si>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</si>
  <si>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</si>
  <si>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</si>
  <si>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</si>
  <si>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</si>
  <si>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</si>
  <si>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</si>
  <si>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</si>
  <si>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</si>
  <si>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</si>
  <si>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</si>
  <si>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</si>
  <si>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</si>
  <si>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</si>
  <si>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</si>
  <si>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</si>
  <si>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</si>
  <si>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</si>
  <si>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</si>
  <si>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</si>
  <si>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</si>
  <si>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</si>
  <si>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</si>
  <si>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</si>
  <si>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</si>
  <si>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</si>
  <si>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</si>
  <si>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</si>
  <si>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</si>
  <si>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</si>
  <si>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</si>
  <si>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</si>
  <si>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</si>
  <si>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</si>
  <si>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</si>
  <si>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</si>
  <si>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</si>
  <si>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</si>
  <si>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</si>
  <si>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</si>
  <si>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</si>
  <si>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</si>
  <si>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</si>
  <si>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</si>
  <si>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</si>
  <si>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</si>
  <si>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</si>
  <si>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</si>
  <si>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</si>
  <si>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</si>
  <si>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</si>
  <si>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</si>
  <si>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</si>
  <si>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</si>
  <si>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</si>
  <si>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</si>
  <si>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</si>
  <si>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</si>
  <si>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</si>
  <si>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</si>
  <si>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</si>
  <si>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</si>
  <si>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</si>
  <si>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</si>
  <si>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</si>
  <si>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</si>
  <si>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</si>
  <si>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</si>
  <si>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</si>
  <si>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</si>
  <si>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</si>
  <si>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</si>
  <si>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</si>
  <si>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</si>
  <si>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</si>
  <si>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</si>
  <si>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</si>
  <si>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</si>
  <si>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</si>
  <si>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</si>
  <si>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</si>
  <si>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</si>
  <si>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</si>
  <si>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</si>
  <si>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</si>
  <si>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</si>
  <si>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</si>
  <si>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</si>
  <si>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</si>
  <si>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</si>
  <si>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</si>
  <si>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</si>
  <si>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</si>
  <si>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</si>
  <si>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</si>
  <si>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</si>
  <si>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</si>
  <si>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</si>
  <si>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</si>
  <si>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</si>
  <si>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</si>
  <si>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</si>
  <si>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</si>
  <si>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</si>
  <si>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</si>
  <si>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</si>
  <si>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</si>
  <si>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</si>
  <si>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</si>
  <si>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</si>
  <si>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</si>
  <si>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</si>
  <si>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</si>
  <si>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</si>
  <si>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</si>
  <si>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</si>
  <si>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</si>
  <si>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</si>
  <si>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</si>
  <si>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</si>
  <si>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</si>
  <si>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</si>
  <si>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</si>
  <si>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</si>
  <si>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</si>
  <si>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</si>
  <si>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</si>
  <si>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</si>
  <si>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</si>
  <si>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</si>
  <si>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</si>
  <si>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</si>
  <si>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</si>
  <si>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</si>
  <si>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</si>
  <si>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</si>
  <si>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</si>
  <si>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</si>
  <si>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</si>
  <si>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</si>
  <si>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</si>
  <si>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</si>
  <si>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</si>
  <si>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</si>
  <si>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</si>
  <si>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</si>
  <si>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</si>
  <si>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</si>
  <si>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</si>
  <si>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</si>
  <si>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</si>
  <si>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</si>
  <si>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</si>
  <si>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</si>
  <si>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</si>
  <si>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</si>
  <si>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</si>
  <si>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</si>
  <si>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</si>
  <si>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</si>
  <si>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</si>
  <si>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</si>
  <si>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</si>
  <si>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</si>
  <si>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</si>
  <si>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</si>
  <si>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</si>
  <si>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</si>
  <si>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</si>
  <si>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</si>
  <si>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</si>
  <si>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</si>
  <si>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</si>
  <si>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</si>
  <si>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</si>
  <si>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</si>
  <si>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</si>
  <si>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</si>
  <si>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</si>
  <si>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</si>
  <si>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</si>
  <si>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</si>
  <si>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</si>
  <si>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</si>
  <si>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</si>
  <si>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</si>
  <si>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</si>
  <si>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</si>
  <si>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</si>
  <si>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</si>
  <si>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</si>
  <si>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</si>
  <si>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</si>
  <si>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</si>
  <si>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</si>
  <si>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</si>
  <si>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</si>
  <si>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</si>
  <si>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</si>
  <si>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</si>
  <si>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</si>
  <si>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</si>
  <si>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</si>
  <si>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</si>
  <si>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</si>
  <si>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</si>
  <si>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</si>
  <si>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</si>
  <si>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</si>
  <si>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</si>
  <si>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</si>
  <si>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</si>
  <si>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</si>
  <si>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</si>
  <si>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</si>
  <si>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</si>
  <si>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</si>
  <si>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</si>
  <si>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</si>
  <si>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</si>
  <si>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</si>
  <si>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</si>
  <si>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</si>
  <si>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</si>
  <si>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</si>
  <si>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</si>
  <si>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</si>
  <si>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</si>
  <si>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</si>
  <si>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</si>
  <si>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</si>
  <si>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</si>
  <si>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</si>
  <si>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</si>
  <si>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</si>
  <si>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</si>
  <si>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</si>
  <si>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</si>
  <si>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</si>
  <si>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</si>
  <si>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</si>
  <si>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</si>
  <si>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</si>
  <si>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</si>
  <si>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</si>
  <si>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</si>
  <si>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</si>
  <si>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</si>
  <si>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</si>
  <si>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</si>
  <si>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</si>
  <si>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</si>
  <si>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</si>
  <si>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</si>
  <si>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</si>
  <si>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</si>
  <si>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</si>
  <si>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</si>
  <si>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</si>
  <si>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</si>
  <si>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</si>
  <si>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</si>
  <si>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</si>
  <si>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</si>
  <si>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</si>
  <si>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</si>
  <si>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</si>
  <si>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</si>
  <si>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</si>
  <si>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</si>
  <si>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</si>
  <si>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</si>
  <si>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</si>
  <si>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</si>
  <si>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</si>
  <si>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</si>
  <si>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</si>
  <si>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</si>
  <si>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</si>
  <si>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</si>
  <si>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</si>
  <si>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</si>
  <si>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</si>
  <si>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</si>
  <si>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</si>
  <si>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</si>
  <si>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</si>
  <si>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</si>
  <si>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</si>
  <si>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</si>
  <si>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</si>
  <si>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</si>
  <si>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</si>
  <si>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</si>
  <si>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</si>
  <si>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</si>
  <si>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</si>
  <si>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</si>
  <si>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</si>
  <si>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</si>
  <si>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</si>
  <si>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</si>
  <si>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</si>
  <si>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</si>
  <si>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</si>
  <si>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</si>
  <si>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</si>
  <si>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</si>
  <si>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</si>
  <si>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</si>
  <si>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</si>
  <si>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</si>
  <si>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</si>
  <si>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</si>
  <si>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</si>
  <si>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</si>
  <si>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</si>
  <si>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</si>
  <si>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</si>
  <si>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</si>
  <si>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</si>
  <si>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</si>
  <si>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</si>
  <si>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</si>
  <si>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</si>
  <si>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</si>
  <si>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</si>
  <si>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</si>
  <si>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</si>
  <si>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</si>
  <si>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</si>
  <si>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</si>
  <si>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</si>
  <si>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</si>
  <si>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</si>
  <si>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</si>
  <si>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</si>
  <si>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</si>
  <si>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</si>
  <si>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</si>
  <si>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</si>
  <si>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</si>
  <si>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</si>
  <si>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</si>
  <si>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</si>
  <si>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</si>
  <si>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</si>
  <si>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</si>
  <si>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</si>
  <si>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</si>
  <si>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</si>
  <si>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</si>
  <si>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</si>
  <si>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</si>
  <si>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</si>
  <si>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</si>
  <si>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</si>
  <si>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</si>
  <si>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</si>
  <si>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</si>
  <si>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</si>
  <si>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</si>
  <si>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</si>
  <si>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</si>
  <si>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</si>
  <si>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</si>
  <si>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</si>
  <si>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</si>
  <si>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</si>
  <si>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</si>
  <si>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</si>
  <si>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</si>
  <si>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</si>
  <si>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</si>
  <si>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</si>
  <si>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</si>
  <si>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</si>
  <si>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</si>
  <si>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</si>
  <si>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</si>
  <si>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</si>
  <si>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</si>
  <si>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</si>
  <si>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</si>
  <si>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</si>
  <si>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</si>
  <si>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</si>
  <si>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</si>
  <si>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</si>
  <si>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</si>
  <si>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</si>
  <si>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</si>
  <si>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</si>
  <si>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</si>
  <si>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</si>
  <si>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</si>
  <si>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</si>
  <si>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</si>
  <si>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</si>
  <si>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</si>
  <si>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</si>
  <si>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</si>
  <si>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</si>
  <si>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</si>
  <si>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</si>
  <si>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</si>
  <si>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</si>
  <si>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</si>
  <si>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</si>
  <si>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</si>
  <si>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</si>
  <si>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</si>
  <si>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</si>
  <si>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</si>
  <si>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</si>
  <si>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</si>
  <si>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</si>
  <si>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</si>
  <si>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</si>
  <si>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</si>
  <si>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</si>
  <si>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</si>
  <si>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</si>
  <si>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</si>
  <si>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</si>
  <si>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</si>
  <si>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</si>
  <si>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</si>
  <si>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</si>
  <si>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</si>
  <si>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</si>
  <si>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</si>
  <si>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</si>
  <si>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</si>
  <si>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</si>
  <si>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</si>
  <si>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</si>
  <si>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</si>
  <si>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</si>
  <si>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</si>
  <si>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</si>
  <si>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</si>
  <si>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</si>
  <si>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</si>
  <si>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</si>
  <si>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</si>
  <si>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</si>
  <si>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</si>
  <si>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</si>
  <si>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</si>
  <si>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</si>
  <si>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</si>
  <si>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</si>
  <si>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</si>
  <si>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</si>
  <si>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</si>
  <si>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</si>
  <si>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</si>
  <si>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</si>
  <si>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</si>
  <si>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</si>
  <si>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</si>
  <si>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</si>
  <si>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</si>
  <si>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</si>
  <si>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</si>
  <si>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</si>
  <si>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</si>
  <si>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</si>
  <si>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</si>
  <si>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</si>
  <si>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</si>
  <si>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</si>
  <si>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</si>
  <si>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</si>
  <si>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</si>
  <si>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</si>
  <si>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</si>
  <si>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</si>
  <si>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</si>
  <si>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</si>
  <si>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</si>
  <si>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</si>
  <si>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</si>
  <si>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</si>
  <si>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</si>
  <si>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</si>
  <si>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</si>
  <si>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</si>
  <si>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</si>
  <si>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</si>
  <si>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</si>
  <si>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</si>
  <si>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</si>
  <si>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</si>
  <si>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</si>
  <si>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</si>
  <si>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</si>
  <si>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</si>
  <si>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</si>
  <si>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</si>
  <si>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</si>
  <si>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</si>
  <si>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</si>
  <si>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</si>
  <si>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</si>
  <si>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</si>
  <si>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</si>
  <si>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</si>
  <si>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</si>
  <si>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</si>
  <si>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</si>
  <si>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</si>
  <si>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</si>
  <si>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</si>
  <si>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</si>
  <si>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</si>
  <si>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</si>
  <si>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</si>
  <si>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</si>
  <si>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</si>
  <si>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</si>
  <si>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</si>
  <si>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</si>
  <si>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</si>
  <si>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</si>
  <si>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</si>
  <si>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</si>
  <si>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</si>
  <si>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</si>
  <si>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</si>
  <si>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</si>
  <si>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</si>
  <si>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</si>
  <si>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</si>
  <si>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</si>
  <si>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</si>
  <si>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</si>
  <si>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</si>
  <si>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</si>
  <si>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</si>
  <si>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</si>
  <si>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</si>
  <si>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</si>
  <si>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</si>
  <si>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</si>
  <si>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</si>
  <si>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</si>
  <si>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</si>
  <si>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</si>
  <si>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</si>
  <si>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</si>
  <si>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</si>
  <si>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</si>
  <si>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</si>
  <si>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</si>
  <si>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</si>
  <si>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</si>
  <si>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</si>
  <si>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</si>
  <si>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</si>
  <si>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</si>
  <si>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</si>
  <si>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</si>
  <si>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</si>
  <si>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</si>
  <si>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</si>
  <si>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</si>
  <si>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</si>
  <si>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</si>
  <si>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</si>
  <si>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</si>
  <si>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</si>
  <si>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</si>
  <si>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</si>
  <si>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</si>
  <si>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</si>
  <si>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</si>
  <si>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</si>
  <si>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</si>
  <si>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</si>
  <si>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</si>
  <si>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</si>
  <si>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</si>
  <si>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</si>
  <si>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</si>
  <si>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</si>
  <si>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</si>
  <si>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</si>
  <si>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</si>
  <si>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</si>
  <si>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</si>
  <si>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</si>
  <si>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</si>
  <si>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</si>
  <si>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</si>
  <si>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</si>
  <si>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</si>
  <si>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</si>
  <si>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</si>
  <si>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</si>
  <si>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</si>
  <si>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</si>
  <si>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</si>
  <si>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</si>
  <si>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</si>
  <si>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</si>
  <si>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</si>
  <si>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</si>
  <si>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</si>
  <si>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</si>
  <si>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</si>
  <si>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</si>
  <si>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</si>
  <si>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</si>
  <si>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</si>
  <si>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</si>
  <si>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</si>
  <si>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</si>
  <si>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</si>
  <si>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</si>
  <si>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</si>
  <si>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</si>
  <si>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</si>
  <si>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</si>
  <si>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</si>
  <si>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</si>
  <si>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</si>
  <si>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</si>
  <si>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</si>
  <si>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</si>
  <si>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</si>
  <si>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</si>
  <si>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</si>
  <si>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</si>
  <si>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</si>
  <si>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</si>
  <si>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</si>
  <si>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</si>
  <si>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</si>
  <si>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</si>
  <si>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</si>
  <si>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</si>
  <si>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</si>
  <si>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</si>
  <si>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</si>
  <si>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</si>
  <si>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</si>
  <si>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</si>
  <si>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</si>
  <si>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</si>
  <si>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</si>
  <si>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</si>
  <si>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</si>
  <si>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</si>
  <si>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</si>
  <si>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</si>
  <si>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</si>
  <si>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</si>
  <si>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</si>
  <si>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</si>
  <si>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</si>
  <si>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</si>
  <si>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</si>
  <si>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</si>
  <si>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</si>
  <si>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</si>
  <si>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</si>
  <si>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</si>
  <si>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</si>
  <si>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</si>
  <si>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</si>
  <si>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</si>
  <si>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</si>
  <si>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</si>
  <si>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</si>
  <si>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</si>
  <si>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</si>
  <si>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</si>
  <si>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</si>
  <si>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</si>
  <si>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</si>
  <si>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</si>
  <si>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</si>
  <si>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</si>
  <si>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</si>
  <si>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</si>
  <si>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</si>
  <si>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</si>
  <si>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</si>
  <si>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</si>
  <si>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</si>
  <si>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</si>
  <si>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</si>
  <si>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</si>
  <si>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</si>
  <si>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</si>
  <si>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</si>
  <si>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</si>
  <si>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</si>
  <si>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</si>
  <si>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</si>
  <si>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</si>
  <si>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</si>
  <si>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</si>
  <si>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</si>
  <si>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</si>
  <si>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</si>
  <si>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</si>
  <si>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</si>
  <si>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</si>
  <si>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</si>
  <si>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</si>
  <si>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</si>
  <si>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</si>
  <si>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</si>
  <si>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</si>
  <si>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</si>
  <si>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</si>
  <si>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</si>
  <si>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</si>
  <si>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</si>
  <si>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</si>
  <si>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</si>
  <si>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</si>
  <si>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</si>
  <si>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</si>
  <si>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</si>
  <si>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</si>
  <si>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</si>
  <si>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</si>
  <si>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</si>
  <si>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</si>
  <si>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</si>
  <si>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</si>
  <si>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</si>
  <si>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</si>
  <si>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</si>
  <si>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</si>
  <si>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</si>
  <si>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</si>
  <si>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</si>
  <si>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</si>
  <si>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</si>
  <si>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</si>
  <si>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</si>
  <si>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</si>
  <si>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</si>
  <si>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</si>
  <si>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</si>
  <si>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</si>
  <si>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</si>
  <si>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</si>
  <si>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</si>
  <si>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</si>
  <si>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</si>
  <si>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</si>
  <si>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</si>
  <si>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</si>
  <si>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</si>
  <si>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</si>
  <si>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</si>
  <si>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</si>
  <si>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</si>
  <si>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</si>
  <si>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</si>
  <si>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</si>
  <si>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</si>
  <si>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</si>
  <si>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</si>
  <si>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</si>
  <si>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</si>
  <si>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</si>
  <si>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</si>
  <si>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</si>
  <si>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</si>
  <si>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</si>
  <si>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</si>
  <si>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</si>
  <si>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</si>
  <si>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</si>
  <si>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</si>
  <si>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</si>
  <si>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</si>
  <si>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</si>
  <si>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</si>
  <si>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</si>
  <si>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</si>
  <si>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</si>
  <si>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</si>
  <si>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</si>
  <si>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</si>
  <si>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</si>
  <si>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</si>
  <si>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</si>
  <si>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</si>
  <si>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</si>
  <si>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</si>
  <si>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</si>
  <si>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</si>
  <si>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</si>
  <si>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</si>
  <si>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</si>
  <si>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</si>
  <si>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</si>
  <si>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</si>
  <si>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</si>
  <si>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</si>
  <si>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</si>
  <si>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</si>
  <si>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</si>
  <si>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</si>
  <si>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</si>
  <si>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</si>
  <si>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</si>
  <si>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</si>
  <si>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</si>
  <si>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</si>
  <si>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</si>
  <si>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</si>
  <si>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</si>
  <si>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</si>
  <si>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</si>
  <si>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</si>
  <si>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</si>
  <si>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</si>
  <si>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</si>
  <si>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</si>
  <si>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</si>
  <si>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</si>
  <si>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</si>
  <si>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</si>
  <si>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</si>
  <si>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</si>
  <si>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</si>
  <si>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</si>
  <si>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</si>
  <si>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</si>
  <si>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</si>
  <si>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</si>
  <si>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</si>
  <si>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</si>
  <si>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</si>
  <si>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</si>
  <si>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</si>
  <si>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</si>
  <si>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</si>
  <si>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</si>
  <si>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</si>
  <si>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</si>
  <si>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</si>
  <si>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</si>
  <si>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</si>
  <si>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</si>
  <si>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</si>
  <si>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</si>
  <si>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</si>
  <si>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</si>
  <si>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</si>
  <si>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</si>
  <si>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</si>
  <si>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</si>
  <si>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</si>
  <si>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</si>
  <si>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</si>
  <si>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</si>
  <si>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</si>
  <si>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</si>
  <si>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</si>
  <si>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</si>
  <si>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</si>
  <si>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</si>
  <si>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</si>
  <si>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</si>
  <si>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</si>
  <si>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</si>
  <si>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</si>
  <si>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</si>
  <si>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</si>
  <si>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</si>
  <si>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</si>
  <si>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</si>
  <si>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</si>
  <si>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</si>
  <si>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</si>
  <si>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</si>
  <si>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</si>
  <si>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</si>
  <si>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</si>
  <si>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</si>
  <si>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</si>
  <si>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</si>
  <si>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</si>
  <si>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</si>
  <si>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</si>
  <si>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</si>
  <si>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</si>
  <si>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</si>
  <si>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</si>
  <si>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</si>
  <si>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</si>
  <si>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</si>
  <si>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</si>
  <si>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</si>
  <si>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</si>
  <si>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</si>
  <si>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</si>
  <si>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</si>
  <si>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</si>
  <si>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</si>
  <si>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</si>
  <si>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</si>
  <si>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</si>
  <si>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</si>
  <si>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</si>
  <si>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</si>
  <si>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</si>
  <si>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</si>
  <si>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</si>
  <si>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</si>
  <si>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</si>
  <si>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</si>
  <si>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</si>
  <si>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</si>
  <si>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</si>
  <si>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</si>
  <si>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</si>
  <si>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</si>
  <si>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</si>
  <si>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</si>
  <si>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</si>
  <si>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</si>
  <si>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</si>
  <si>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</si>
  <si>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</si>
  <si>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</si>
  <si>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</si>
  <si>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</si>
  <si>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</si>
  <si>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</si>
  <si>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</si>
  <si>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</si>
  <si>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</si>
  <si>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</si>
  <si>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</si>
  <si>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</si>
  <si>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</si>
  <si>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</si>
  <si>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</si>
  <si>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</si>
  <si>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</si>
  <si>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</si>
  <si>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</si>
  <si>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</si>
  <si>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</si>
  <si>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</si>
  <si>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</si>
  <si>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</si>
  <si>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</si>
  <si>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</si>
  <si>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</si>
  <si>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</si>
  <si>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</si>
  <si>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</si>
  <si>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</si>
  <si>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</si>
  <si>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</si>
  <si>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</si>
  <si>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</si>
  <si>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</si>
  <si>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</si>
  <si>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</si>
  <si>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</si>
  <si>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</si>
  <si>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</si>
  <si>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</si>
  <si>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</si>
  <si>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</si>
  <si>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</si>
  <si>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</si>
  <si>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</si>
  <si>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</si>
  <si>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</si>
  <si>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</si>
  <si>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</si>
  <si>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</si>
  <si>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</si>
  <si>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</si>
  <si>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</si>
  <si>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</si>
  <si>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</si>
  <si>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</si>
  <si>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</si>
  <si>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</si>
  <si>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</si>
  <si>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</si>
  <si>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</si>
  <si>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</si>
  <si>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</si>
  <si>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</si>
  <si>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</si>
  <si>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</si>
  <si>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</si>
  <si>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</si>
  <si>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</si>
  <si>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</si>
  <si>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</si>
  <si>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</si>
  <si>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</si>
  <si>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</si>
  <si>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</si>
  <si>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</si>
  <si>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</si>
  <si>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</si>
  <si>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</si>
  <si>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</si>
  <si>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</si>
  <si>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</si>
  <si>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</si>
  <si>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</si>
  <si>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</si>
  <si>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</si>
  <si>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</si>
  <si>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</si>
  <si>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</si>
  <si>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</si>
  <si>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</si>
  <si>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</si>
  <si>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</si>
  <si>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</si>
  <si>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</si>
  <si>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</si>
  <si>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</si>
  <si>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</si>
  <si>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</si>
  <si>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</si>
  <si>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</si>
  <si>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</si>
  <si>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</si>
  <si>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</si>
  <si>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</si>
  <si>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</si>
  <si>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</si>
  <si>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</si>
  <si>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</si>
  <si>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</si>
  <si>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</si>
  <si>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</si>
  <si>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</si>
  <si>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</si>
  <si>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</si>
  <si>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</si>
  <si>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</si>
  <si>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</si>
  <si>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</si>
  <si>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</si>
  <si>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</si>
  <si>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</si>
  <si>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</si>
  <si>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</si>
  <si>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</si>
  <si>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</si>
  <si>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</si>
  <si>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</si>
  <si>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</si>
  <si>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</si>
  <si>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</si>
  <si>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</si>
  <si>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</si>
  <si>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</si>
  <si>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</si>
  <si>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</si>
  <si>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</si>
  <si>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</si>
  <si>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</si>
  <si>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</si>
  <si>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</si>
  <si>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</si>
  <si>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</si>
  <si>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</si>
  <si>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</si>
  <si>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</si>
  <si>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</si>
  <si>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</si>
  <si>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</si>
  <si>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</si>
  <si>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</si>
  <si>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</si>
  <si>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</si>
  <si>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</si>
  <si>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</si>
  <si>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</si>
  <si>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</si>
  <si>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</si>
  <si>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</si>
  <si>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</si>
  <si>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</si>
  <si>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</si>
  <si>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</si>
  <si>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</si>
  <si>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</si>
  <si>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</si>
  <si>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</si>
  <si>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</si>
  <si>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</si>
  <si>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</si>
  <si>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</si>
  <si>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</si>
  <si>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</si>
  <si>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</si>
  <si>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</si>
  <si>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</si>
  <si>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</si>
  <si>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</si>
  <si>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</si>
  <si>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</si>
  <si>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</si>
  <si>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</si>
  <si>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</si>
  <si>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</si>
  <si>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</si>
  <si>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</si>
  <si>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</si>
  <si>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</si>
  <si>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</si>
  <si>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</si>
  <si>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</si>
  <si>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</si>
  <si>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</si>
  <si>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</si>
  <si>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</si>
  <si>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</si>
  <si>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</si>
  <si>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</si>
  <si>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</si>
  <si>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</si>
  <si>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</si>
  <si>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</si>
  <si>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</si>
  <si>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</si>
  <si>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</si>
  <si>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</si>
  <si>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</si>
  <si>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</si>
  <si>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</si>
  <si>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</si>
  <si>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</si>
  <si>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</si>
  <si>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</si>
  <si>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</si>
  <si>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</si>
  <si>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</si>
  <si>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</si>
  <si>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</si>
  <si>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</si>
  <si>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</si>
  <si>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</si>
  <si>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</si>
  <si>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</si>
  <si>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</si>
  <si>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</si>
  <si>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</si>
  <si>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</si>
  <si>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</si>
  <si>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</si>
  <si>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</si>
  <si>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</si>
  <si>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</si>
  <si>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</si>
  <si>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</si>
  <si>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</si>
  <si>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</si>
  <si>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</si>
  <si>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</si>
  <si>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</si>
  <si>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</si>
  <si>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</si>
  <si>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</si>
  <si>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</si>
  <si>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</si>
  <si>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</si>
  <si>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</si>
  <si>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</si>
  <si>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</si>
  <si>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</si>
  <si>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</si>
  <si>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</si>
  <si>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</si>
  <si>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</si>
  <si>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</si>
  <si>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</si>
  <si>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</si>
  <si>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</si>
  <si>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</si>
  <si>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</si>
  <si>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</si>
  <si>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</si>
  <si>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</si>
  <si>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</si>
  <si>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</si>
  <si>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</si>
  <si>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</si>
  <si>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</si>
  <si>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</si>
  <si>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</si>
  <si>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</si>
  <si>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</si>
  <si>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</si>
  <si>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</si>
  <si>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</si>
  <si>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</si>
  <si>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</si>
  <si>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</si>
  <si>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</si>
  <si>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</si>
  <si>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</si>
  <si>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</si>
  <si>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</si>
  <si>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</si>
  <si>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</si>
  <si>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</si>
  <si>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</si>
  <si>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</si>
  <si>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</si>
  <si>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</si>
  <si>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</si>
  <si>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</si>
  <si>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</si>
  <si>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</si>
  <si>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</si>
  <si>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</si>
  <si>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</si>
  <si>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</si>
  <si>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</si>
  <si>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</si>
  <si>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</si>
  <si>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</si>
  <si>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</si>
  <si>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</si>
  <si>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</si>
  <si>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</si>
  <si>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</si>
  <si>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</si>
  <si>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</si>
  <si>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</si>
  <si>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</si>
  <si>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</si>
  <si>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</si>
  <si>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</si>
  <si>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</si>
  <si>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</si>
  <si>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</si>
  <si>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</si>
  <si>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</si>
  <si>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</si>
  <si>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</si>
  <si>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</si>
  <si>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</si>
  <si>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</si>
  <si>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</si>
  <si>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</si>
  <si>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</si>
  <si>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</si>
  <si>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</si>
  <si>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</si>
  <si>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</si>
  <si>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</si>
  <si>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</si>
  <si>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</si>
  <si>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</si>
  <si>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</si>
  <si>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</si>
  <si>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</si>
  <si>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</si>
  <si>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</si>
  <si>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</si>
  <si>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</si>
  <si>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</si>
  <si>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</si>
  <si>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</si>
  <si>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</si>
  <si>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</si>
  <si>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</si>
  <si>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</si>
  <si>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</si>
  <si>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</si>
  <si>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</si>
  <si>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</si>
  <si>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</si>
  <si>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</si>
  <si>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</si>
  <si>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</si>
  <si>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</si>
  <si>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</si>
  <si>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</si>
  <si>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</si>
  <si>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</si>
  <si>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</si>
  <si>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</si>
  <si>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</si>
  <si>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</si>
  <si>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</si>
  <si>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</si>
  <si>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</si>
  <si>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</si>
  <si>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</si>
  <si>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</si>
  <si>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</si>
  <si>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</si>
  <si>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</si>
  <si>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</si>
  <si>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</si>
  <si>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</si>
  <si>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</si>
  <si>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</si>
  <si>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</si>
  <si>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</si>
  <si>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</si>
  <si>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</si>
  <si>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</si>
  <si>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</si>
  <si>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</si>
  <si>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</si>
  <si>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</si>
  <si>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</si>
  <si>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</si>
  <si>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</si>
  <si>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</si>
  <si>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</si>
  <si>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</si>
  <si>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</si>
  <si>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</si>
  <si>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</si>
  <si>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</si>
  <si>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</si>
  <si>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</si>
  <si>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</si>
  <si>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</si>
  <si>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</si>
  <si>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</si>
  <si>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</si>
  <si>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</si>
  <si>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</si>
  <si>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</si>
  <si>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</si>
  <si>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</si>
  <si>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</si>
  <si>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</si>
  <si>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</si>
  <si>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</si>
  <si>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</si>
  <si>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</si>
  <si>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</si>
  <si>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</si>
  <si>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</si>
  <si>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</si>
  <si>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</si>
  <si>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</si>
  <si>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</si>
  <si>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</si>
  <si>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</si>
  <si>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</si>
  <si>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</si>
  <si>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</si>
  <si>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</si>
  <si>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</si>
  <si>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</si>
  <si>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</si>
  <si>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</si>
  <si>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</si>
  <si>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</si>
  <si>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</si>
  <si>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</si>
  <si>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</si>
  <si>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</si>
  <si>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</si>
  <si>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</si>
  <si>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</si>
  <si>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</si>
  <si>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</si>
  <si>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</si>
  <si>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</si>
  <si>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</si>
  <si>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</si>
  <si>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</si>
  <si>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</si>
  <si>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</si>
  <si>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</si>
  <si>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</si>
  <si>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</si>
  <si>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</si>
  <si>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</si>
  <si>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</si>
  <si>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</si>
  <si>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</si>
  <si>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</si>
  <si>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</si>
  <si>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</si>
  <si>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</si>
  <si>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</si>
  <si>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</si>
  <si>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</si>
  <si>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</si>
  <si>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</si>
  <si>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</si>
  <si>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</si>
  <si>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</si>
  <si>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</si>
  <si>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</si>
  <si>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</si>
  <si>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</si>
  <si>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</si>
  <si>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</si>
  <si>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</si>
  <si>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</si>
  <si>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</si>
  <si>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</si>
  <si>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</si>
  <si>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</si>
  <si>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</si>
  <si>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</si>
  <si>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</si>
  <si>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</si>
  <si>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</si>
  <si>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</si>
  <si>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</si>
  <si>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</si>
  <si>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</si>
  <si>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</si>
  <si>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</si>
  <si>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</si>
  <si>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</si>
  <si>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</si>
  <si>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</si>
  <si>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</si>
  <si>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</si>
  <si>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</si>
  <si>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</si>
  <si>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</si>
  <si>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</si>
  <si>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</si>
  <si>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</si>
  <si>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</si>
  <si>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</si>
  <si>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</si>
  <si>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</si>
  <si>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</si>
  <si>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</si>
  <si>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</si>
  <si>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</si>
  <si>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</si>
  <si>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</si>
  <si>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</si>
  <si>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</si>
  <si>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</si>
  <si>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</si>
  <si>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</si>
  <si>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</si>
  <si>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</si>
  <si>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</si>
  <si>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</si>
  <si>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</si>
  <si>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</si>
  <si>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</si>
  <si>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</si>
  <si>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</si>
  <si>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</si>
  <si>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</si>
  <si>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</si>
  <si>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</si>
  <si>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</si>
  <si>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</si>
  <si>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</si>
  <si>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</si>
  <si>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</si>
  <si>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</si>
  <si>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</si>
  <si>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</si>
  <si>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</si>
  <si>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</si>
  <si>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</si>
  <si>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</si>
  <si>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</si>
  <si>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</si>
  <si>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</si>
  <si>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</si>
  <si>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</si>
  <si>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</si>
  <si>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</si>
  <si>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</si>
  <si>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</si>
  <si>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</si>
  <si>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</si>
  <si>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</si>
  <si>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</si>
  <si>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</si>
  <si>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</si>
  <si>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</si>
  <si>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</si>
  <si>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</si>
  <si>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</si>
  <si>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</si>
  <si>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</si>
  <si>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</si>
  <si>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</si>
  <si>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</si>
  <si>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</si>
  <si>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</si>
  <si>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</si>
  <si>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</si>
  <si>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</si>
  <si>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</si>
  <si>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</si>
  <si>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</si>
  <si>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</si>
  <si>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</si>
  <si>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</si>
  <si>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</si>
  <si>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</si>
  <si>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</si>
  <si>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</si>
  <si>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</si>
  <si>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</si>
  <si>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</si>
  <si>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</si>
  <si>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</si>
  <si>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</si>
  <si>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</si>
  <si>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</si>
  <si>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</si>
  <si>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</si>
  <si>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</si>
  <si>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</si>
  <si>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</si>
  <si>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</si>
  <si>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</si>
  <si>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</si>
  <si>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</si>
  <si>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</si>
  <si>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</si>
  <si>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</si>
  <si>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</si>
  <si>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</si>
  <si>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</si>
  <si>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</si>
  <si>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</si>
  <si>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</si>
  <si>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</si>
  <si>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</si>
  <si>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</si>
  <si>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</si>
  <si>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</si>
  <si>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</si>
  <si>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</si>
  <si>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</si>
  <si>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</si>
  <si>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</si>
  <si>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</si>
  <si>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</si>
  <si>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</si>
  <si>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</si>
  <si>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</si>
  <si>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</si>
  <si>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</si>
  <si>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</si>
  <si>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</si>
  <si>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</si>
  <si>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</si>
  <si>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</si>
  <si>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</si>
  <si>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</si>
  <si>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</si>
  <si>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</si>
  <si>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</si>
  <si>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</si>
  <si>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</si>
  <si>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</si>
  <si>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</si>
  <si>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</si>
  <si>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</si>
  <si>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</si>
  <si>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</si>
  <si>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</si>
  <si>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</si>
  <si>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</si>
  <si>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</si>
  <si>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</si>
  <si>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</si>
  <si>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</si>
  <si>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</si>
  <si>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</si>
  <si>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</si>
  <si>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</si>
  <si>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</si>
  <si>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</si>
  <si>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</si>
  <si>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</si>
  <si>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</si>
  <si>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</si>
  <si>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</si>
  <si>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</si>
  <si>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</si>
  <si>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</si>
  <si>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</si>
  <si>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</si>
  <si>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</si>
  <si>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</si>
  <si>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</si>
  <si>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</si>
  <si>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</si>
  <si>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</si>
  <si>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</si>
  <si>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</si>
  <si>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</si>
  <si>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</si>
  <si>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</si>
  <si>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</si>
  <si>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</si>
  <si>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</si>
  <si>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</si>
  <si>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</si>
  <si>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</si>
  <si>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</si>
  <si>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</si>
  <si>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</si>
  <si>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</si>
  <si>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</si>
  <si>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</si>
  <si>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</si>
  <si>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</si>
  <si>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</si>
  <si>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</si>
  <si>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</si>
  <si>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</si>
  <si>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</si>
  <si>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</si>
  <si>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</si>
  <si>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</si>
  <si>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</si>
  <si>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</si>
  <si>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</si>
  <si>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</si>
  <si>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</si>
  <si>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</si>
  <si>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</si>
  <si>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</si>
  <si>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</si>
  <si>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</si>
  <si>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</si>
  <si>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</si>
  <si>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</si>
  <si>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</si>
  <si>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</si>
  <si>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</si>
  <si>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</si>
  <si>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</si>
  <si>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</si>
  <si>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</si>
  <si>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</si>
  <si>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</si>
  <si>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</si>
  <si>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</si>
  <si>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</si>
  <si>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</si>
  <si>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</si>
  <si>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</si>
  <si>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</si>
  <si>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</si>
  <si>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</si>
  <si>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</si>
  <si>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</si>
  <si>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</si>
  <si>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</si>
  <si>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</si>
  <si>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</si>
  <si>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</si>
  <si>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</si>
  <si>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</si>
  <si>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</si>
  <si>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</si>
  <si>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</si>
  <si>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</si>
  <si>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</si>
  <si>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</si>
  <si>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</si>
  <si>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</si>
  <si>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</si>
  <si>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</si>
  <si>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</si>
  <si>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</si>
  <si>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</si>
  <si>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</si>
  <si>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</si>
  <si>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</si>
  <si>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</si>
  <si>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</si>
  <si>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</si>
  <si>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</si>
  <si>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</si>
  <si>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</si>
  <si>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</si>
  <si>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</si>
  <si>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</si>
  <si>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</si>
  <si>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</si>
  <si>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</si>
  <si>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</si>
  <si>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</si>
  <si>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</si>
  <si>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</si>
  <si>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</si>
  <si>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</si>
  <si>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</si>
  <si>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</si>
  <si>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</si>
  <si>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</si>
  <si>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</si>
  <si>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</si>
  <si>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</si>
  <si>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</si>
  <si>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</si>
  <si>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</si>
  <si>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</si>
  <si>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</si>
  <si>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</si>
  <si>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</si>
  <si>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</si>
  <si>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</si>
  <si>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</si>
  <si>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</si>
  <si>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</si>
  <si>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</si>
  <si>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</si>
  <si>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</si>
  <si>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</si>
  <si>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</si>
  <si>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</si>
  <si>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</si>
  <si>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</si>
  <si>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</si>
  <si>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</si>
  <si>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</si>
  <si>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</si>
  <si>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</si>
  <si>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</si>
  <si>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</si>
  <si>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</si>
  <si>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</si>
  <si>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</si>
  <si>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</si>
  <si>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</si>
  <si>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</si>
  <si>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</si>
  <si>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</si>
  <si>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</si>
  <si>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</si>
  <si>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</si>
  <si>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</si>
  <si>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</si>
  <si>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</si>
  <si>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</si>
  <si>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</si>
  <si>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</si>
  <si>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</si>
  <si>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</si>
  <si>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</si>
  <si>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</si>
  <si>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</si>
  <si>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</si>
  <si>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</si>
  <si>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</si>
  <si>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</si>
  <si>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</si>
  <si>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</si>
  <si>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</si>
  <si>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</si>
  <si>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</si>
  <si>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</si>
  <si>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</si>
  <si>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</si>
  <si>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</si>
  <si>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</si>
  <si>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</si>
  <si>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</si>
  <si>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</si>
  <si>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</si>
  <si>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</si>
  <si>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</si>
  <si>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</si>
  <si>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</si>
  <si>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</si>
  <si>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</si>
  <si>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</si>
  <si>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</si>
  <si>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</si>
  <si>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</si>
  <si>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</si>
  <si>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</si>
  <si>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</si>
  <si>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</si>
  <si>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</si>
  <si>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</si>
  <si>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</si>
  <si>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</si>
  <si>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</si>
  <si>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</si>
  <si>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</si>
  <si>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</si>
  <si>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</si>
  <si>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</si>
  <si>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</si>
  <si>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</si>
  <si>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</si>
  <si>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</si>
  <si>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</si>
  <si>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</si>
  <si>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</si>
  <si>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</si>
  <si>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</si>
  <si>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</si>
  <si>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</si>
  <si>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</si>
  <si>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</si>
  <si>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</si>
  <si>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</si>
  <si>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</si>
  <si>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</si>
  <si>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</si>
  <si>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</si>
  <si>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</si>
  <si>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</si>
  <si>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</si>
  <si>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</si>
  <si>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</si>
  <si>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</si>
  <si>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</si>
  <si>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</si>
  <si>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</si>
  <si>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</si>
  <si>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</si>
  <si>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</si>
  <si>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</si>
  <si>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</si>
  <si>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</si>
  <si>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</si>
  <si>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</si>
  <si>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</si>
  <si>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</si>
  <si>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</si>
  <si>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</si>
  <si>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</si>
  <si>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</si>
  <si>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</si>
  <si>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</si>
  <si>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</si>
  <si>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</si>
  <si>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</si>
  <si>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</si>
  <si>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</si>
  <si>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</si>
  <si>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</si>
  <si>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</si>
  <si>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</si>
  <si>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</si>
  <si>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</si>
  <si>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</si>
  <si>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</si>
  <si>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</si>
  <si>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</si>
  <si>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</si>
  <si>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</si>
  <si>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</si>
  <si>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</si>
  <si>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</si>
  <si>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</si>
  <si>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</si>
  <si>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</si>
  <si>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</si>
  <si>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</si>
  <si>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</si>
  <si>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</si>
  <si>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</si>
  <si>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</si>
  <si>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</si>
  <si>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</si>
  <si>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</si>
  <si>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</si>
  <si>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</si>
  <si>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</si>
  <si>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</si>
  <si>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</si>
  <si>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</si>
  <si>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</si>
  <si>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</si>
  <si>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</si>
  <si>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</si>
  <si>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</si>
  <si>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</si>
  <si>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</si>
  <si>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</si>
  <si>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</si>
  <si>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</si>
  <si>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</si>
  <si>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</si>
  <si>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</si>
  <si>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</si>
  <si>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</si>
  <si>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</si>
  <si>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</si>
  <si>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</si>
  <si>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</si>
  <si>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</si>
  <si>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</si>
  <si>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</si>
  <si>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</si>
  <si>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</si>
  <si>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</si>
  <si>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</si>
  <si>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</si>
  <si>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</si>
  <si>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</si>
  <si>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</si>
  <si>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</si>
  <si>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</si>
  <si>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</si>
  <si>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</si>
  <si>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</si>
  <si>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</si>
  <si>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</si>
  <si>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</si>
  <si>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</si>
  <si>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</si>
  <si>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</si>
  <si>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</si>
  <si>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</si>
  <si>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</si>
  <si>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</si>
  <si>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</si>
  <si>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</si>
  <si>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</si>
  <si>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</si>
  <si>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</si>
  <si>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</si>
  <si>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</si>
  <si>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</si>
  <si>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</si>
  <si>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</si>
  <si>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</si>
  <si>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</si>
  <si>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</si>
  <si>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</si>
  <si>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</si>
  <si>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</si>
  <si>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</si>
  <si>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</si>
  <si>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</si>
  <si>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</si>
  <si>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</si>
  <si>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</si>
  <si>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</si>
  <si>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</si>
  <si>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</si>
  <si>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</si>
  <si>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</si>
  <si>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</si>
  <si>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</si>
  <si>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</si>
  <si>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</si>
  <si>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</si>
  <si>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</si>
  <si>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</si>
  <si>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</si>
  <si>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</si>
  <si>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</si>
  <si>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</si>
  <si>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</si>
  <si>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</si>
  <si>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</si>
  <si>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</si>
  <si>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</si>
  <si>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</si>
  <si>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</si>
  <si>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</si>
  <si>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</si>
  <si>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</si>
  <si>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</si>
  <si>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</si>
  <si>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</si>
  <si>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</si>
  <si>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</si>
  <si>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</si>
  <si>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</si>
  <si>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</si>
  <si>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</si>
  <si>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</si>
  <si>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</si>
  <si>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</si>
  <si>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</si>
  <si>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</si>
  <si>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</si>
  <si>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</si>
  <si>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</si>
  <si>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</si>
  <si>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</si>
  <si>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</si>
  <si>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</si>
  <si>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</si>
  <si>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</si>
  <si>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</si>
  <si>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</si>
  <si>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</si>
  <si>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</si>
  <si>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</si>
  <si>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</si>
  <si>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</si>
  <si>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</si>
  <si>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</si>
  <si>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</si>
  <si>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</si>
  <si>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</si>
  <si>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</si>
  <si>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</si>
  <si>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</si>
  <si>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</si>
  <si>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</si>
  <si>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</si>
  <si>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</si>
  <si>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</si>
  <si>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</si>
  <si>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</si>
  <si>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</si>
  <si>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</si>
  <si>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</si>
  <si>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</si>
  <si>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</si>
  <si>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</si>
  <si>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</si>
  <si>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</si>
  <si>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</si>
  <si>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</si>
  <si>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</si>
  <si>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</si>
  <si>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</si>
  <si>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</si>
  <si>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</si>
  <si>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</si>
  <si>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</si>
  <si>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</si>
  <si>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</si>
  <si>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</si>
  <si>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</si>
  <si>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</si>
  <si>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</si>
  <si>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</si>
  <si>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</si>
  <si>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</si>
  <si>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</si>
  <si>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</si>
  <si>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</si>
  <si>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</si>
  <si>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</si>
  <si>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</si>
  <si>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</si>
  <si>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</si>
  <si>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</si>
  <si>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</si>
  <si>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</si>
  <si>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</si>
  <si>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</si>
  <si>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</si>
  <si>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</si>
  <si>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</si>
  <si>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</si>
  <si>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</si>
  <si>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</si>
  <si>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</si>
  <si>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</si>
  <si>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</si>
  <si>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</si>
  <si>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</si>
  <si>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</si>
  <si>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</si>
  <si>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</si>
  <si>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</si>
  <si>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</si>
  <si>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</si>
  <si>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</si>
  <si>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</si>
  <si>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</si>
  <si>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</si>
  <si>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</si>
  <si>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</si>
  <si>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</si>
  <si>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</si>
  <si>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</si>
  <si>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</si>
  <si>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</si>
  <si>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</si>
  <si>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</si>
  <si>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</si>
  <si>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</si>
  <si>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</si>
  <si>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</si>
  <si>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</si>
  <si>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</si>
  <si>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</si>
  <si>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</si>
  <si>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</si>
  <si>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</si>
  <si>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</si>
  <si>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</si>
  <si>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</si>
  <si>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</si>
  <si>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</si>
  <si>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</si>
  <si>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</si>
  <si>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</si>
  <si>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</si>
  <si>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</si>
  <si>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</si>
  <si>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</si>
  <si>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</si>
  <si>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</si>
  <si>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</si>
  <si>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</si>
  <si>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</si>
  <si>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</si>
  <si>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</si>
  <si>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</si>
  <si>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</si>
  <si>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</si>
  <si>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</si>
  <si>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</si>
  <si>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</si>
  <si>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</si>
  <si>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</si>
  <si>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</si>
  <si>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</si>
  <si>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</si>
  <si>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</si>
  <si>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</si>
  <si>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</si>
  <si>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</si>
  <si>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</si>
  <si>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</si>
  <si>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</si>
  <si>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</si>
  <si>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</si>
  <si>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</si>
  <si>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</si>
  <si>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</si>
  <si>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</si>
  <si>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</si>
  <si>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</si>
  <si>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</si>
  <si>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</si>
  <si>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</si>
  <si>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</si>
  <si>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</si>
  <si>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</si>
  <si>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</si>
  <si>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</si>
  <si>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</si>
  <si>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</si>
  <si>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</si>
  <si>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</si>
  <si>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</si>
  <si>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</si>
  <si>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</si>
  <si>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</si>
  <si>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</si>
  <si>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</si>
  <si>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</si>
  <si>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</si>
  <si>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</si>
  <si>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</si>
  <si>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</si>
  <si>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</si>
  <si>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</si>
  <si>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</si>
  <si>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</si>
  <si>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</si>
  <si>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</si>
  <si>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</si>
  <si>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</si>
  <si>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</si>
  <si>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</si>
  <si>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</si>
  <si>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</si>
  <si>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</si>
  <si>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</si>
  <si>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</si>
  <si>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</si>
  <si>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</si>
  <si>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</si>
  <si>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</si>
  <si>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</si>
  <si>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</si>
  <si>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</si>
  <si>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</si>
  <si>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</si>
  <si>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</si>
  <si>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</si>
  <si>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</si>
  <si>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</si>
  <si>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</si>
  <si>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</si>
  <si>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</si>
  <si>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</si>
  <si>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</si>
  <si>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</si>
  <si>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</si>
  <si>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</si>
  <si>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</si>
  <si>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</si>
  <si>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</si>
  <si>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</si>
  <si>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</si>
  <si>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</si>
  <si>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</si>
  <si>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</si>
  <si>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</si>
  <si>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</si>
  <si>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</si>
  <si>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</si>
  <si>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</si>
  <si>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</si>
  <si>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</si>
  <si>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</si>
  <si>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</si>
  <si>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</si>
  <si>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</si>
  <si>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</si>
  <si>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</si>
  <si>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</si>
  <si>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</si>
  <si>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</si>
  <si>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</si>
  <si>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</si>
  <si>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</si>
  <si>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</si>
  <si>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</si>
  <si>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</si>
  <si>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</si>
  <si>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</si>
  <si>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</si>
  <si>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</si>
  <si>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</si>
  <si>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</si>
  <si>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</si>
  <si>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</si>
  <si>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</si>
  <si>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</si>
  <si>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</si>
  <si>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</si>
  <si>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</si>
  <si>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</si>
  <si>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</si>
  <si>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</si>
  <si>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</si>
  <si>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</si>
  <si>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</si>
  <si>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</si>
  <si>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</si>
  <si>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</si>
  <si>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</si>
  <si>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</si>
  <si>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</si>
  <si>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</si>
  <si>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</si>
  <si>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</si>
  <si>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</si>
  <si>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</si>
  <si>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</si>
  <si>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</si>
  <si>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</si>
  <si>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</si>
  <si>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</si>
  <si>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</si>
  <si>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</si>
  <si>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</si>
  <si>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</si>
  <si>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</si>
  <si>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</si>
  <si>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</si>
  <si>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</si>
  <si>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</si>
  <si>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</si>
  <si>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</si>
  <si>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</si>
  <si>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</si>
  <si>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</si>
  <si>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</si>
  <si>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</si>
  <si>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</si>
  <si>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</si>
  <si>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</si>
  <si>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</si>
  <si>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</si>
  <si>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</si>
  <si>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</si>
  <si>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</si>
  <si>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</si>
  <si>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</si>
  <si>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</si>
  <si>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</si>
  <si>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</si>
  <si>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</si>
  <si>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</si>
  <si>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</si>
  <si>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</si>
  <si>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</si>
  <si>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</si>
  <si>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</si>
  <si>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</si>
  <si>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</si>
  <si>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</si>
  <si>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</si>
  <si>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</si>
  <si>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</si>
  <si>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</si>
  <si>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</si>
  <si>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</si>
  <si>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</si>
  <si>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</si>
  <si>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</si>
  <si>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</si>
  <si>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</si>
  <si>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</si>
  <si>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</si>
  <si>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</si>
  <si>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</si>
  <si>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</si>
  <si>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</si>
  <si>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</si>
  <si>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</si>
  <si>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</si>
  <si>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</si>
  <si>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</si>
  <si>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</si>
  <si>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</si>
  <si>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</si>
  <si>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</si>
  <si>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</si>
  <si>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</si>
  <si>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</si>
  <si>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</si>
  <si>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</si>
  <si>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</si>
  <si>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</si>
  <si>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</si>
  <si>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</si>
  <si>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</si>
  <si>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</si>
  <si>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</si>
  <si>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</si>
  <si>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</si>
  <si>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</si>
  <si>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</si>
  <si>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</si>
  <si>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</si>
  <si>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</si>
  <si>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</si>
  <si>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</si>
  <si>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</si>
  <si>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</si>
  <si>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</si>
  <si>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</si>
  <si>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</si>
  <si>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</si>
  <si>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</si>
  <si>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</si>
  <si>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</si>
  <si>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</si>
  <si>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</si>
  <si>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</si>
  <si>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</si>
  <si>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</si>
  <si>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</si>
  <si>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</si>
  <si>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</si>
  <si>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</si>
  <si>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</si>
  <si>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</si>
  <si>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</si>
  <si>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</si>
  <si>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</si>
  <si>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</si>
  <si>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</si>
  <si>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</si>
  <si>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</si>
  <si>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</si>
  <si>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</si>
  <si>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</si>
  <si>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</si>
  <si>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</si>
  <si>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</si>
  <si>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</si>
  <si>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</si>
  <si>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</si>
  <si>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</si>
  <si>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</si>
  <si>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</si>
  <si>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</si>
  <si>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</si>
  <si>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</si>
  <si>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</si>
  <si>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</si>
  <si>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</si>
  <si>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</si>
  <si>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</si>
  <si>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</si>
  <si>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</si>
  <si>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</si>
  <si>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</si>
  <si>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</si>
  <si>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</si>
  <si>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</si>
  <si>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</si>
  <si>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</si>
  <si>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</si>
  <si>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</si>
  <si>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</si>
  <si>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</si>
  <si>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</si>
  <si>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</si>
  <si>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</si>
  <si>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</si>
  <si>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</si>
  <si>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</si>
  <si>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</si>
  <si>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</si>
  <si>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</si>
  <si>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</si>
  <si>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</si>
  <si>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</si>
  <si>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</si>
  <si>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</si>
  <si>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</si>
  <si>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</si>
  <si>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</si>
  <si>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</si>
  <si>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</si>
  <si>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</si>
  <si>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</si>
  <si>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</si>
  <si>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</si>
  <si>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</si>
  <si>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</si>
  <si>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</si>
  <si>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</si>
  <si>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</si>
  <si>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</si>
  <si>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</si>
  <si>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</si>
  <si>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</si>
  <si>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</si>
  <si>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</si>
  <si>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</si>
  <si>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</si>
  <si>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</si>
  <si>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</si>
  <si>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</si>
  <si>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</si>
  <si>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</si>
  <si>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</si>
  <si>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</si>
  <si>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</si>
  <si>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</si>
  <si>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</si>
  <si>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</si>
  <si>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</si>
  <si>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</si>
  <si>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</si>
  <si>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</si>
  <si>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</si>
  <si>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</si>
  <si>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</si>
  <si>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</si>
  <si>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</si>
  <si>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</si>
  <si>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</si>
  <si>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</si>
  <si>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</si>
  <si>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</si>
  <si>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</si>
  <si>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</si>
  <si>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</si>
  <si>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</si>
  <si>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</si>
  <si>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</si>
  <si>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</si>
  <si>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</si>
  <si>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</si>
  <si>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</si>
  <si>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</si>
  <si>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</si>
  <si>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</si>
  <si>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</si>
  <si>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</si>
  <si>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</si>
  <si>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</si>
  <si>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</si>
  <si>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</si>
  <si>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</si>
  <si>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</si>
  <si>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</si>
  <si>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</si>
  <si>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</si>
  <si>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</si>
  <si>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</si>
  <si>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</si>
  <si>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</si>
  <si>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</si>
  <si>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</si>
  <si>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</si>
  <si>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</si>
  <si>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</si>
  <si>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</si>
  <si>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</si>
  <si>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</si>
  <si>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</si>
  <si>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</si>
  <si>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</si>
  <si>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</si>
  <si>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</si>
  <si>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</si>
  <si>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</si>
  <si>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</si>
  <si>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</si>
  <si>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</si>
  <si>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</si>
  <si>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</si>
  <si>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</si>
  <si>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</si>
  <si>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</si>
  <si>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</si>
  <si>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</si>
  <si>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</si>
  <si>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</si>
  <si>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</si>
  <si>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</si>
  <si>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</si>
  <si>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</si>
  <si>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</si>
  <si>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</si>
  <si>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</si>
  <si>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</si>
  <si>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</si>
  <si>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</si>
  <si>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</si>
  <si>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</si>
  <si>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</si>
  <si>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</si>
  <si>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</si>
  <si>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</si>
  <si>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</si>
  <si>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</si>
  <si>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</si>
  <si>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</si>
  <si>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</si>
  <si>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</si>
  <si>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</si>
  <si>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</si>
  <si>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</si>
  <si>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</si>
  <si>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</si>
  <si>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</si>
  <si>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</si>
  <si>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</si>
  <si>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</si>
  <si>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</si>
  <si>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</si>
  <si>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</si>
  <si>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</si>
  <si>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</si>
  <si>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</si>
  <si>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</si>
  <si>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</si>
  <si>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</si>
  <si>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</si>
  <si>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</si>
  <si>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</si>
  <si>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</si>
  <si>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</si>
  <si>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</si>
  <si>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</si>
  <si>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</si>
  <si>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</si>
  <si>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</si>
  <si>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</si>
  <si>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</si>
  <si>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</si>
  <si>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</si>
  <si>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</si>
  <si>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</si>
  <si>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</si>
  <si>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</si>
  <si>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</si>
  <si>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</si>
  <si>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</si>
  <si>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</si>
  <si>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</si>
  <si>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</si>
  <si>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</si>
  <si>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</si>
  <si>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</si>
  <si>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</si>
  <si>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</si>
  <si>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</si>
  <si>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</si>
  <si>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</si>
  <si>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</si>
  <si>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</si>
  <si>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</si>
  <si>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</si>
  <si>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</si>
  <si>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</si>
  <si>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</si>
  <si>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</si>
  <si>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</si>
  <si>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</si>
  <si>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</si>
  <si>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</si>
  <si>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</si>
  <si>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</si>
  <si>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</si>
  <si>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</si>
  <si>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</si>
  <si>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</si>
  <si>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</si>
  <si>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</si>
  <si>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</si>
  <si>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</si>
  <si>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</si>
  <si>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</si>
  <si>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</si>
  <si>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</si>
  <si>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</si>
  <si>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</si>
  <si>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</si>
  <si>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</si>
  <si>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</si>
  <si>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</si>
  <si>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</si>
  <si>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</si>
  <si>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</si>
  <si>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</si>
  <si>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</si>
  <si>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</si>
  <si>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</si>
  <si>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</si>
  <si>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</si>
  <si>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</si>
  <si>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</si>
  <si>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</si>
  <si>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</si>
  <si>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</si>
  <si>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</si>
  <si>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</si>
  <si>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</si>
  <si>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</si>
  <si>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</si>
  <si>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</si>
  <si>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</si>
  <si>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</si>
  <si>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</si>
  <si>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</si>
  <si>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</si>
  <si>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</si>
  <si>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</si>
  <si>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</si>
  <si>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</si>
  <si>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</si>
  <si>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</si>
  <si>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</si>
  <si>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</si>
  <si>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</si>
  <si>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</si>
  <si>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</si>
  <si>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</si>
  <si>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</si>
  <si>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</si>
  <si>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</si>
  <si>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</si>
  <si>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</si>
  <si>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</si>
  <si>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</si>
  <si>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</si>
  <si>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</si>
  <si>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</si>
  <si>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</si>
  <si>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</si>
  <si>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</si>
  <si>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</si>
  <si>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</si>
  <si>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</si>
  <si>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</si>
  <si>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</si>
  <si>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</si>
  <si>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</si>
  <si>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</si>
  <si>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</si>
  <si>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</si>
  <si>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</si>
  <si>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</si>
  <si>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</si>
  <si>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</si>
  <si>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</si>
  <si>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</si>
  <si>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</si>
  <si>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</si>
  <si>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</si>
  <si>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</si>
  <si>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</si>
  <si>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</si>
  <si>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</si>
  <si>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</si>
  <si>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</si>
  <si>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</si>
  <si>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</si>
  <si>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</si>
  <si>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</si>
  <si>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</si>
  <si>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</si>
  <si>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</si>
  <si>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</si>
  <si>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</si>
  <si>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</si>
  <si>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</si>
  <si>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</si>
  <si>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</si>
  <si>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</si>
  <si>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</si>
  <si>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</si>
  <si>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</si>
  <si>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</si>
  <si>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</si>
  <si>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</si>
  <si>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</si>
  <si>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</si>
  <si>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</si>
  <si>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</si>
  <si>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</si>
  <si>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</si>
  <si>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</si>
  <si>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</si>
  <si>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</si>
  <si>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</si>
  <si>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</si>
  <si>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</si>
  <si>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</si>
  <si>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</si>
  <si>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</si>
  <si>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</si>
  <si>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</si>
  <si>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</si>
  <si>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</si>
  <si>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</si>
  <si>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</si>
  <si>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</si>
  <si>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</si>
  <si>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</si>
  <si>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</si>
  <si>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</si>
  <si>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</si>
  <si>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</si>
  <si>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</si>
  <si>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</si>
  <si>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</si>
  <si>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</si>
  <si>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</si>
  <si>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</si>
  <si>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</si>
  <si>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</si>
  <si>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</si>
  <si>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</si>
  <si>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</si>
  <si>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</si>
  <si>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</si>
  <si>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</si>
  <si>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</si>
  <si>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</si>
  <si>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</si>
  <si>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</si>
  <si>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</si>
  <si>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</si>
  <si>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</si>
  <si>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</si>
  <si>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</si>
  <si>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</si>
  <si>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</si>
  <si>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</si>
  <si>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</si>
  <si>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</si>
  <si>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</si>
  <si>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</si>
  <si>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</si>
  <si>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</si>
  <si>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</si>
  <si>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</si>
  <si>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</si>
  <si>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</si>
  <si>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</si>
  <si>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</si>
  <si>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</si>
  <si>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</si>
  <si>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</si>
  <si>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</si>
  <si>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</si>
  <si>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</si>
  <si>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</si>
  <si>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</si>
  <si>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</si>
  <si>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</si>
  <si>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</si>
  <si>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</si>
  <si>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</si>
  <si>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</si>
  <si>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</si>
  <si>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</si>
  <si>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</si>
  <si>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</si>
  <si>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</si>
  <si>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</si>
  <si>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</si>
  <si>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</si>
  <si>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</si>
  <si>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</si>
  <si>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</si>
  <si>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</si>
  <si>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</si>
  <si>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</si>
  <si>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</si>
  <si>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</si>
  <si>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</si>
  <si>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</si>
  <si>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</si>
  <si>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</si>
  <si>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</si>
  <si>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</si>
  <si>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</si>
  <si>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</si>
  <si>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</si>
  <si>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</si>
  <si>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</si>
  <si>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</si>
  <si>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</si>
  <si>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</si>
  <si>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</si>
  <si>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</si>
  <si>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</si>
  <si>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</si>
  <si>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</si>
  <si>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</si>
  <si>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</si>
  <si>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</si>
  <si>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</si>
  <si>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</si>
  <si>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</si>
  <si>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</si>
  <si>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</si>
  <si>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</si>
  <si>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</si>
  <si>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</si>
  <si>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</si>
  <si>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</si>
  <si>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</si>
  <si>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</si>
  <si>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</si>
  <si>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</si>
  <si>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</si>
  <si>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</si>
  <si>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</si>
  <si>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</si>
  <si>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</si>
  <si>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</si>
  <si>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</si>
  <si>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</si>
  <si>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</si>
  <si>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</si>
  <si>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</si>
  <si>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</si>
  <si>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</si>
  <si>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</si>
  <si>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</si>
  <si>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</si>
  <si>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</si>
  <si>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</si>
  <si>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</si>
  <si>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</si>
  <si>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</si>
  <si>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</si>
  <si>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</si>
  <si>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</si>
  <si>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</si>
  <si>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</si>
  <si>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</si>
  <si>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</si>
  <si>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</si>
  <si>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</si>
  <si>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</si>
  <si>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</si>
  <si>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</si>
  <si>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</si>
  <si>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</si>
  <si>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</si>
  <si>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</si>
  <si>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</si>
  <si>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</si>
  <si>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</si>
  <si>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</si>
  <si>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</si>
  <si>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</si>
  <si>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</si>
  <si>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</si>
  <si>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</si>
  <si>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</si>
  <si>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</si>
  <si>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</si>
  <si>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</si>
  <si>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</si>
  <si>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</si>
  <si>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</si>
  <si>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</si>
  <si>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</si>
  <si>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</si>
  <si>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</si>
  <si>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</si>
  <si>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</si>
  <si>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</si>
  <si>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</si>
  <si>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</si>
  <si>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</si>
  <si>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</si>
  <si>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</si>
  <si>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</si>
  <si>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</si>
  <si>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</si>
  <si>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</si>
  <si>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</si>
  <si>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</si>
  <si>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</si>
  <si>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</si>
  <si>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</si>
  <si>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</si>
  <si>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</si>
  <si>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</si>
  <si>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</si>
  <si>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</si>
  <si>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</si>
  <si>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</si>
  <si>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</si>
  <si>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</si>
  <si>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</si>
  <si>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</si>
  <si>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</si>
  <si>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</si>
  <si>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</si>
  <si>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</si>
  <si>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</si>
  <si>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</si>
  <si>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</si>
  <si>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</si>
  <si>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</si>
  <si>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</si>
  <si>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</si>
  <si>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</si>
  <si>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</si>
  <si>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</si>
  <si>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</si>
  <si>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</si>
  <si>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</si>
  <si>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</si>
  <si>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</si>
  <si>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</si>
  <si>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</si>
  <si>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</si>
  <si>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</si>
  <si>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</si>
  <si>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</si>
  <si>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</si>
  <si>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</si>
  <si>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</si>
  <si>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</si>
  <si>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</si>
  <si>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</si>
  <si>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</si>
  <si>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</si>
  <si>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</si>
  <si>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</si>
  <si>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</si>
  <si>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</si>
  <si>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</si>
  <si>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</si>
  <si>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</si>
  <si>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</si>
  <si>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</si>
  <si>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</si>
  <si>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</si>
  <si>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</si>
  <si>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</si>
  <si>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</si>
  <si>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</si>
  <si>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</si>
  <si>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</si>
  <si>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</si>
  <si>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</si>
  <si>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</si>
  <si>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</si>
  <si>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</si>
  <si>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</si>
  <si>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</si>
  <si>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</si>
  <si>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</si>
  <si>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</si>
  <si>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</si>
  <si>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</si>
  <si>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</si>
  <si>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</si>
  <si>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</si>
  <si>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</si>
  <si>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</si>
  <si>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</si>
  <si>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</si>
  <si>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</si>
  <si>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</si>
  <si>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</si>
  <si>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</si>
  <si>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</si>
  <si>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</si>
  <si>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</si>
  <si>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</si>
  <si>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</si>
  <si>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</si>
  <si>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</si>
  <si>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</si>
  <si>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</si>
  <si>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</si>
  <si>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</si>
  <si>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</si>
  <si>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</si>
  <si>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</si>
  <si>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</si>
  <si>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</si>
  <si>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</si>
  <si>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</si>
  <si>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</si>
  <si>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</si>
  <si>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</si>
  <si>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</si>
  <si>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</si>
  <si>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</si>
  <si>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</si>
  <si>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</si>
  <si>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</si>
  <si>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</si>
  <si>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</si>
  <si>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</si>
  <si>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</si>
  <si>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</si>
  <si>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</si>
  <si>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</si>
  <si>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</si>
  <si>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</si>
  <si>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</si>
  <si>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</si>
  <si>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</si>
  <si>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</si>
  <si>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</si>
  <si>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</si>
  <si>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</si>
  <si>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</si>
  <si>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</si>
  <si>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</si>
  <si>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</si>
  <si>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</si>
  <si>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</si>
  <si>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</si>
  <si>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</si>
  <si>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</si>
  <si>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</si>
  <si>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</si>
  <si>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</si>
  <si>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</si>
  <si>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</si>
  <si>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</si>
  <si>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</si>
  <si>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</si>
  <si>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</si>
  <si>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</si>
  <si>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</si>
  <si>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</si>
  <si>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</si>
  <si>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</si>
  <si>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</si>
  <si>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</si>
  <si>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</si>
  <si>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</si>
  <si>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</si>
  <si>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</si>
  <si>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</si>
  <si>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</si>
  <si>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</si>
  <si>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</si>
  <si>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</si>
  <si>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</si>
  <si>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</si>
  <si>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</si>
  <si>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</si>
  <si>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</si>
  <si>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</si>
  <si>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</si>
  <si>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</si>
  <si>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</si>
  <si>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</si>
  <si>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</si>
  <si>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</si>
  <si>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</si>
  <si>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</si>
  <si>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</si>
  <si>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</si>
  <si>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</si>
  <si>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</si>
  <si>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</si>
  <si>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</si>
  <si>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</si>
  <si>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</si>
  <si>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</si>
  <si>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</si>
  <si>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</si>
  <si>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</si>
  <si>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</si>
  <si>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</si>
  <si>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</si>
  <si>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</si>
  <si>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</si>
  <si>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</si>
  <si>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</si>
  <si>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</si>
  <si>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</si>
  <si>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</si>
  <si>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</si>
  <si>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</si>
  <si>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</si>
  <si>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</si>
  <si>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</si>
  <si>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</si>
  <si>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</si>
  <si>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</si>
  <si>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</si>
  <si>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</si>
  <si>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</si>
  <si>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</si>
  <si>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</si>
  <si>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</si>
  <si>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</si>
  <si>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</si>
  <si>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</si>
  <si>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</si>
  <si>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</si>
  <si>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</si>
  <si>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</si>
  <si>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</si>
  <si>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</si>
  <si>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</si>
  <si>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</si>
  <si>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</si>
  <si>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</si>
  <si>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</si>
  <si>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</si>
  <si>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</si>
  <si>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</si>
  <si>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</si>
  <si>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</si>
  <si>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</si>
  <si>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</si>
  <si>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</si>
  <si>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</si>
  <si>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</si>
  <si>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</si>
  <si>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</si>
  <si>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</si>
  <si>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</si>
  <si>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</si>
  <si>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</si>
  <si>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</si>
  <si>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</si>
  <si>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</si>
  <si>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</si>
  <si>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</si>
  <si>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</si>
  <si>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</si>
  <si>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</si>
  <si>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</si>
  <si>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</si>
  <si>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</si>
  <si>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</si>
  <si>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</si>
  <si>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</si>
  <si>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</si>
  <si>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</si>
  <si>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</si>
  <si>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</si>
  <si>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</si>
  <si>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</si>
  <si>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</si>
  <si>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</si>
  <si>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</si>
  <si>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</si>
  <si>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</si>
  <si>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</si>
  <si>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</si>
  <si>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</si>
  <si>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</si>
  <si>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</si>
  <si>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</si>
  <si>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</si>
  <si>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</si>
  <si>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</si>
  <si>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</si>
  <si>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</si>
  <si>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</si>
  <si>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</si>
  <si>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</si>
  <si>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</si>
  <si>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</si>
  <si>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</si>
  <si>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</si>
  <si>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</si>
  <si>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</si>
  <si>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</si>
  <si>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</si>
  <si>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</si>
  <si>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</si>
  <si>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</si>
  <si>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</si>
  <si>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</si>
  <si>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</si>
  <si>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</si>
  <si>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</si>
  <si>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</si>
  <si>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</si>
  <si>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</si>
  <si>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</si>
  <si>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</si>
  <si>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</si>
  <si>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</si>
  <si>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</si>
  <si>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</si>
  <si>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</si>
  <si>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</si>
  <si>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</si>
  <si>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</si>
  <si>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</si>
  <si>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</si>
  <si>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</si>
  <si>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</si>
  <si>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</si>
  <si>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</si>
  <si>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</si>
  <si>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</si>
  <si>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</si>
  <si>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</si>
  <si>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</si>
  <si>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</si>
  <si>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</si>
  <si>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</si>
  <si>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</si>
  <si>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</si>
  <si>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</si>
  <si>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</si>
  <si>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</si>
  <si>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</si>
  <si>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</si>
  <si>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</si>
  <si>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</si>
  <si>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</si>
  <si>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</si>
  <si>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</si>
  <si>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</si>
  <si>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</si>
  <si>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</si>
  <si>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</si>
  <si>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</si>
  <si>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</si>
  <si>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</si>
  <si>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</si>
  <si>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</si>
  <si>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</si>
  <si>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</si>
  <si>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</si>
  <si>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</si>
  <si>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</si>
  <si>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</si>
  <si>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</si>
  <si>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</si>
  <si>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</si>
  <si>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</si>
  <si>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</si>
  <si>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</si>
  <si>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</si>
  <si>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</si>
  <si>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</si>
  <si>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</si>
  <si>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</si>
  <si>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</si>
  <si>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</si>
  <si>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</si>
  <si>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</si>
  <si>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</si>
  <si>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</si>
  <si>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</si>
  <si>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</si>
  <si>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</si>
  <si>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</si>
  <si>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</si>
  <si>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</si>
  <si>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</si>
  <si>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</si>
  <si>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</si>
  <si>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</si>
  <si>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</si>
  <si>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</si>
  <si>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</si>
  <si>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</si>
  <si>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</si>
  <si>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</si>
  <si>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</si>
  <si>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</si>
  <si>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</si>
  <si>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</si>
  <si>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</si>
  <si>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</si>
  <si>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</si>
  <si>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</si>
  <si>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</si>
  <si>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</si>
  <si>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</si>
  <si>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</si>
  <si>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</si>
  <si>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</si>
  <si>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</si>
  <si>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</si>
  <si>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</si>
  <si>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</si>
  <si>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</si>
  <si>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</si>
  <si>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</si>
  <si>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</si>
  <si>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</si>
  <si>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</si>
  <si>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</si>
  <si>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</si>
  <si>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</si>
  <si>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</si>
  <si>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</si>
  <si>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</si>
  <si>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</si>
  <si>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</si>
  <si>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</si>
  <si>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</si>
  <si>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</si>
  <si>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</si>
  <si>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</si>
  <si>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</si>
  <si>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</si>
  <si>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</si>
  <si>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</si>
  <si>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</si>
  <si>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</si>
  <si>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</si>
  <si>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</si>
  <si>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</si>
  <si>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</si>
  <si>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</si>
  <si>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</si>
  <si>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</si>
  <si>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</si>
  <si>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</si>
  <si>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</si>
  <si>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</si>
  <si>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</si>
  <si>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</si>
  <si>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</si>
  <si>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</si>
  <si>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</si>
  <si>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</si>
  <si>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</si>
  <si>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</si>
  <si>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</si>
  <si>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</si>
  <si>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</si>
  <si>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</si>
  <si>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</si>
  <si>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</si>
  <si>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</si>
  <si>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</si>
  <si>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</si>
  <si>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</si>
  <si>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</si>
  <si>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</si>
  <si>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</si>
  <si>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</si>
  <si>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</si>
  <si>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</si>
  <si>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</si>
  <si>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</si>
  <si>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</si>
  <si>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</si>
  <si>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</si>
  <si>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</si>
  <si>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</si>
  <si>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</si>
  <si>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</si>
  <si>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</si>
  <si>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</si>
  <si>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</si>
  <si>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</si>
  <si>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</si>
  <si>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</si>
  <si>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</si>
  <si>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</si>
  <si>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</si>
  <si>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</si>
  <si>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</si>
  <si>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</si>
  <si>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</si>
  <si>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</si>
  <si>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</si>
  <si>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</si>
  <si>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</si>
  <si>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</si>
  <si>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</si>
  <si>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</si>
  <si>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</si>
  <si>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</si>
  <si>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</si>
  <si>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</si>
  <si>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</si>
  <si>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</si>
  <si>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</si>
  <si>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</si>
  <si>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</si>
  <si>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</si>
  <si>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</si>
  <si>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</si>
  <si>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</si>
  <si>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</si>
  <si>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</si>
  <si>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</si>
  <si>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</si>
  <si>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</si>
  <si>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</si>
  <si>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</si>
  <si>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</si>
  <si>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</si>
  <si>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</si>
  <si>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</si>
  <si>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</si>
  <si>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</si>
  <si>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</si>
  <si>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</si>
  <si>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</si>
  <si>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</si>
  <si>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</si>
  <si>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</si>
  <si>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</si>
  <si>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</si>
  <si>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</si>
  <si>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</si>
  <si>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</si>
  <si>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</si>
  <si>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</si>
  <si>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</si>
  <si>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</si>
  <si>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</si>
  <si>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</si>
  <si>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</si>
  <si>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</si>
  <si>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</si>
  <si>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</si>
  <si>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</si>
  <si>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</si>
  <si>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</si>
  <si>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</si>
  <si>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</si>
  <si>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</si>
  <si>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</si>
  <si>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</si>
  <si>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</si>
  <si>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</si>
  <si>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</si>
  <si>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</si>
  <si>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</si>
  <si>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</si>
  <si>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</si>
  <si>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</si>
  <si>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</si>
  <si>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</si>
  <si>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</si>
  <si>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</si>
  <si>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</si>
  <si>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</si>
  <si>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</si>
  <si>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</si>
  <si>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</si>
  <si>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</si>
  <si>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</si>
  <si>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</si>
  <si>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</si>
  <si>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</si>
  <si>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</si>
  <si>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</si>
  <si>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</si>
  <si>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</si>
  <si>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</si>
  <si>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</si>
  <si>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</si>
  <si>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</si>
  <si>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</si>
  <si>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</si>
  <si>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</si>
  <si>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</si>
  <si>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</si>
  <si>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</si>
  <si>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</si>
  <si>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</si>
  <si>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</si>
  <si>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</si>
  <si>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</si>
  <si>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</si>
  <si>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</si>
  <si>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</si>
  <si>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</si>
  <si>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</si>
  <si>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</si>
  <si>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</si>
  <si>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</si>
  <si>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</si>
  <si>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</si>
  <si>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</si>
  <si>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</si>
  <si>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</si>
  <si>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</si>
  <si>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</si>
  <si>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</si>
  <si>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</si>
  <si>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</si>
  <si>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</si>
  <si>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</si>
  <si>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</si>
  <si>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</si>
  <si>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</si>
  <si>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</si>
  <si>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</si>
  <si>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</si>
  <si>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</si>
  <si>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</si>
  <si>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</si>
  <si>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</si>
  <si>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</si>
  <si>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</si>
  <si>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</si>
  <si>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</si>
  <si>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</si>
  <si>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</si>
  <si>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</si>
  <si>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</si>
  <si>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</si>
  <si>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</si>
  <si>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</si>
  <si>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</si>
  <si>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</si>
  <si>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</si>
  <si>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</si>
  <si>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</si>
  <si>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</si>
  <si>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</si>
  <si>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</si>
  <si>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</si>
  <si>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</si>
  <si>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</si>
  <si>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</si>
  <si>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</si>
  <si>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</si>
  <si>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</si>
  <si>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</si>
  <si>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</si>
  <si>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</si>
  <si>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</si>
  <si>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</si>
  <si>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</si>
  <si>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</si>
  <si>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</si>
  <si>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</si>
  <si>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</si>
  <si>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</si>
  <si>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</si>
  <si>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</si>
  <si>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</si>
  <si>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</si>
  <si>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</si>
  <si>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</si>
  <si>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</si>
  <si>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</si>
  <si>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</si>
  <si>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</si>
  <si>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</si>
  <si>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</si>
  <si>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</si>
  <si>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</si>
  <si>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</si>
  <si>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</si>
  <si>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</si>
  <si>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</si>
  <si>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</si>
  <si>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</si>
  <si>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</si>
  <si>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</si>
  <si>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</si>
  <si>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</si>
  <si>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</si>
  <si>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</si>
  <si>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</si>
  <si>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</si>
  <si>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</si>
  <si>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</si>
  <si>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</si>
  <si>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</si>
  <si>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</si>
  <si>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</si>
  <si>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</si>
  <si>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</si>
  <si>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</si>
  <si>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</si>
  <si>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</si>
  <si>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</si>
  <si>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</si>
  <si>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</si>
  <si>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</si>
  <si>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</si>
  <si>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</si>
  <si>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</si>
  <si>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</si>
  <si>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</si>
  <si>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</si>
  <si>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</si>
  <si>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</si>
  <si>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</si>
  <si>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</si>
  <si>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</si>
  <si>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</si>
  <si>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</si>
  <si>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</si>
  <si>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</si>
  <si>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</si>
  <si>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</si>
  <si>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</si>
  <si>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</si>
  <si>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</si>
  <si>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</si>
  <si>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</si>
  <si>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</si>
  <si>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</si>
  <si>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</si>
  <si>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</si>
  <si>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</si>
  <si>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</si>
  <si>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</si>
  <si>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</si>
  <si>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</si>
  <si>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</si>
  <si>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</si>
  <si>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</si>
  <si>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</si>
  <si>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</si>
  <si>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</si>
  <si>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</si>
  <si>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</si>
  <si>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</si>
  <si>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</si>
  <si>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</si>
  <si>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</si>
  <si>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</si>
  <si>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</si>
  <si>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</si>
  <si>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</si>
  <si>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</si>
  <si>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</si>
  <si>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</si>
  <si>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</si>
  <si>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</si>
  <si>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</si>
  <si>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</si>
  <si>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</si>
  <si>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</si>
  <si>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</si>
  <si>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</si>
  <si>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</si>
  <si>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</si>
  <si>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</si>
  <si>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</si>
  <si>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</si>
  <si>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</si>
  <si>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</si>
  <si>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</si>
  <si>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</si>
  <si>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</si>
  <si>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</si>
  <si>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</si>
  <si>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</si>
  <si>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</si>
  <si>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</si>
  <si>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</si>
  <si>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</si>
  <si>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</si>
  <si>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</si>
  <si>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</si>
  <si>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</si>
  <si>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</si>
  <si>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</si>
  <si>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</si>
  <si>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</si>
  <si>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</si>
  <si>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</si>
  <si>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</si>
  <si>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</si>
  <si>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</si>
  <si>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</si>
  <si>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</si>
  <si>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</si>
  <si>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</si>
  <si>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</si>
  <si>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</si>
  <si>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</si>
  <si>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</si>
  <si>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</si>
  <si>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</si>
  <si>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</si>
  <si>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</si>
  <si>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</si>
  <si>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</si>
  <si>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</si>
  <si>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</si>
  <si>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</si>
  <si>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</si>
  <si>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</si>
  <si>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</si>
  <si>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</si>
  <si>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</si>
  <si>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</si>
  <si>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</si>
  <si>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</si>
  <si>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</si>
  <si>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</si>
  <si>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</si>
  <si>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</si>
  <si>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</si>
  <si>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</si>
  <si>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</si>
  <si>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</si>
  <si>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</si>
  <si>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</si>
  <si>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</si>
  <si>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</si>
  <si>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</si>
  <si>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</si>
  <si>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</si>
  <si>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</si>
  <si>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</si>
  <si>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</si>
  <si>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</si>
  <si>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</si>
  <si>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</si>
  <si>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</si>
  <si>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</si>
  <si>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</si>
  <si>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</si>
  <si>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</si>
  <si>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</si>
  <si>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</si>
  <si>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</si>
  <si>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</si>
  <si>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</si>
  <si>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</si>
  <si>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</si>
  <si>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</si>
  <si>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</si>
  <si>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</si>
  <si>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</si>
  <si>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</si>
  <si>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</si>
  <si>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</si>
  <si>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</si>
  <si>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</si>
  <si>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</si>
  <si>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</si>
  <si>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</si>
  <si>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</si>
  <si>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</si>
  <si>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</si>
  <si>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</si>
  <si>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</si>
  <si>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</si>
  <si>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</si>
  <si>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</si>
  <si>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</si>
  <si>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</si>
  <si>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</si>
  <si>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</si>
  <si>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</si>
  <si>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</si>
  <si>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</si>
  <si>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</si>
  <si>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</si>
  <si>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</si>
  <si>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</si>
  <si>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</si>
  <si>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</si>
  <si>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</si>
  <si>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</si>
  <si>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</si>
  <si>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</si>
  <si>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</si>
  <si>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</si>
  <si>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</si>
  <si>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</si>
  <si>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</si>
  <si>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</si>
  <si>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</si>
  <si>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</si>
  <si>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</si>
  <si>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</si>
  <si>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</si>
  <si>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</si>
  <si>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</si>
  <si>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</si>
  <si>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</si>
  <si>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</si>
  <si>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</si>
  <si>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</si>
  <si>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</si>
  <si>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</si>
  <si>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</si>
  <si>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</si>
  <si>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</si>
  <si>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</si>
  <si>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</si>
  <si>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</si>
  <si>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</si>
  <si>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</si>
  <si>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</si>
  <si>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</si>
  <si>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</si>
  <si>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</si>
  <si>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</si>
  <si>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</si>
  <si>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</si>
  <si>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</si>
  <si>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</si>
  <si>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</si>
  <si>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</si>
  <si>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</si>
  <si>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</si>
  <si>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</si>
  <si>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</si>
  <si>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</si>
  <si>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</si>
  <si>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</si>
  <si>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</si>
  <si>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</si>
  <si>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</si>
  <si>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</si>
  <si>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</si>
  <si>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</si>
  <si>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</si>
  <si>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</si>
  <si>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</si>
  <si>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</si>
  <si>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</si>
  <si>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</si>
  <si>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</si>
  <si>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</si>
  <si>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</si>
  <si>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</si>
  <si>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</si>
  <si>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</si>
  <si>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</si>
  <si>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</si>
  <si>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</si>
  <si>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</si>
  <si>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</si>
  <si>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</si>
  <si>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</si>
  <si>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</si>
  <si>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</si>
  <si>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</si>
  <si>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</si>
  <si>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</si>
  <si>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</si>
  <si>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</si>
  <si>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</si>
  <si>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</si>
  <si>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</si>
  <si>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</si>
  <si>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</si>
  <si>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</si>
  <si>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</si>
  <si>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</si>
  <si>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</si>
  <si>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</si>
  <si>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</si>
  <si>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</si>
  <si>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</si>
  <si>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</si>
  <si>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</si>
  <si>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</si>
  <si>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</si>
  <si>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</si>
  <si>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</si>
  <si>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</si>
  <si>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</si>
  <si>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</si>
  <si>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</si>
  <si>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</si>
  <si>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</si>
  <si>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</si>
  <si>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</si>
  <si>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</si>
  <si>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</si>
  <si>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</si>
  <si>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</si>
  <si>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</si>
  <si>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</si>
  <si>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</si>
  <si>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</si>
  <si>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</si>
  <si>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</si>
  <si>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</si>
  <si>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</si>
  <si>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</si>
  <si>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</si>
  <si>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</si>
  <si>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</si>
  <si>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</si>
  <si>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</si>
  <si>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</si>
  <si>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</si>
  <si>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</si>
  <si>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</si>
  <si>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</si>
  <si>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</si>
  <si>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</si>
  <si>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</si>
  <si>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</si>
  <si>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</si>
  <si>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</si>
  <si>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</si>
  <si>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</si>
  <si>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</si>
  <si>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</si>
  <si>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</si>
  <si>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</si>
  <si>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</si>
  <si>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</si>
  <si>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</si>
  <si>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</si>
  <si>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</si>
  <si>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</si>
  <si>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</si>
  <si>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</si>
  <si>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</si>
  <si>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</si>
  <si>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</si>
  <si>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</si>
  <si>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</si>
  <si>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</si>
  <si>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</si>
  <si>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</si>
  <si>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</si>
  <si>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</si>
  <si>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</si>
  <si>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</si>
  <si>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</si>
  <si>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</si>
  <si>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</si>
  <si>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</si>
  <si>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</si>
  <si>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</si>
  <si>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</si>
  <si>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</si>
  <si>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</si>
  <si>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</si>
  <si>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</si>
  <si>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</si>
  <si>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</si>
  <si>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</si>
  <si>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</si>
  <si>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</si>
  <si>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</si>
  <si>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</si>
  <si>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</si>
  <si>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</si>
  <si>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</si>
  <si>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</si>
  <si>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</si>
  <si>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</si>
  <si>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</si>
  <si>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</si>
  <si>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</si>
  <si>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</si>
  <si>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</si>
  <si>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</si>
  <si>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</si>
  <si>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</si>
  <si>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</si>
  <si>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</si>
  <si>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</si>
  <si>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</si>
  <si>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</si>
  <si>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</si>
  <si>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</si>
  <si>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</si>
  <si>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</si>
  <si>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</si>
  <si>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</si>
  <si>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</si>
  <si>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</si>
  <si>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</si>
  <si>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</si>
  <si>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</si>
  <si>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</si>
  <si>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</si>
  <si>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</si>
  <si>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</si>
  <si>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</si>
  <si>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</si>
  <si>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</si>
  <si>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</si>
  <si>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</si>
  <si>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</si>
  <si>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</si>
  <si>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</si>
  <si>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</si>
  <si>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</si>
  <si>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</si>
  <si>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</si>
  <si>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</si>
  <si>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</si>
  <si>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</si>
  <si>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</si>
  <si>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</si>
  <si>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</si>
  <si>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</si>
  <si>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</si>
  <si>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</si>
  <si>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</si>
  <si>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</si>
  <si>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</si>
  <si>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</si>
  <si>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</si>
  <si>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</si>
  <si>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</si>
  <si>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</si>
  <si>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</si>
  <si>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</si>
  <si>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</si>
  <si>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</si>
  <si>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</si>
  <si>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</si>
  <si>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</si>
  <si>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</si>
  <si>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</si>
  <si>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</si>
  <si>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</si>
  <si>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</si>
  <si>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</si>
  <si>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</si>
  <si>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</si>
  <si>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</si>
  <si>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</si>
  <si>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</si>
  <si>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</si>
  <si>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</si>
  <si>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</si>
  <si>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</si>
  <si>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</si>
  <si>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</si>
  <si>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</si>
  <si>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</si>
  <si>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</si>
  <si>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</si>
  <si>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</si>
  <si>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</si>
  <si>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</si>
  <si>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</si>
  <si>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</si>
  <si>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</si>
  <si>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</si>
  <si>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</si>
  <si>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</si>
  <si>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</si>
  <si>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</si>
  <si>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</si>
  <si>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</si>
  <si>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</si>
  <si>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</si>
  <si>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</si>
  <si>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</si>
  <si>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</si>
  <si>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</si>
  <si>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</si>
  <si>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</si>
  <si>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</si>
  <si>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</si>
  <si>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</si>
  <si>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</si>
  <si>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</si>
  <si>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</si>
  <si>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</si>
  <si>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</si>
  <si>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</si>
  <si>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</si>
  <si>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</si>
  <si>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</si>
  <si>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</si>
  <si>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</si>
  <si>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</si>
  <si>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</si>
  <si>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</si>
  <si>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</si>
  <si>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</si>
  <si>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</si>
  <si>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</si>
  <si>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</si>
  <si>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</si>
  <si>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</si>
  <si>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</si>
  <si>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</si>
  <si>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</si>
  <si>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</si>
  <si>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</si>
  <si>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</si>
  <si>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</si>
  <si>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</si>
  <si>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</si>
  <si>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</si>
  <si>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</si>
  <si>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</si>
  <si>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</si>
  <si>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</si>
  <si>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</si>
  <si>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</si>
  <si>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</si>
  <si>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</si>
  <si>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</si>
  <si>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</si>
  <si>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</si>
  <si>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</si>
  <si>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</si>
  <si>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</si>
  <si>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</si>
  <si>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</si>
  <si>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</si>
  <si>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</si>
  <si>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</si>
  <si>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</si>
  <si>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</si>
  <si>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</si>
  <si>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</si>
  <si>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</si>
  <si>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</si>
  <si>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</si>
  <si>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</si>
  <si>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</si>
  <si>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</si>
  <si>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</si>
  <si>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</si>
  <si>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</si>
  <si>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</si>
  <si>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</si>
  <si>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</si>
  <si>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</si>
  <si>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</si>
  <si>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</si>
  <si>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</si>
  <si>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</si>
  <si>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</si>
  <si>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</si>
  <si>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</si>
  <si>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</si>
  <si>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</si>
  <si>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</si>
  <si>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</si>
  <si>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</si>
  <si>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</si>
  <si>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</si>
  <si>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</si>
  <si>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</si>
  <si>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</si>
  <si>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</si>
  <si>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</si>
  <si>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</si>
  <si>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</si>
  <si>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</si>
  <si>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</si>
  <si>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</si>
  <si>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</si>
  <si>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</si>
  <si>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</si>
  <si>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</si>
  <si>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</si>
  <si>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</si>
  <si>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</si>
  <si>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</si>
  <si>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</si>
  <si>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</si>
  <si>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</si>
  <si>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</si>
  <si>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</si>
  <si>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</si>
  <si>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</si>
  <si>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</si>
  <si>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</si>
  <si>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</si>
  <si>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</si>
  <si>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</si>
  <si>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</si>
  <si>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</si>
  <si>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</si>
  <si>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</si>
  <si>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</si>
  <si>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</si>
  <si>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</si>
  <si>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</si>
  <si>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</si>
  <si>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</si>
  <si>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</si>
  <si>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</si>
  <si>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</si>
  <si>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</si>
  <si>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</si>
  <si>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</si>
  <si>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</si>
  <si>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</si>
  <si>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</si>
  <si>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</si>
  <si>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</si>
  <si>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</si>
  <si>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</si>
  <si>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</si>
  <si>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</si>
  <si>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</si>
  <si>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</si>
  <si>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</si>
  <si>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</si>
  <si>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</si>
  <si>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</si>
  <si>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</si>
  <si>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</si>
  <si>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</si>
  <si>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</si>
  <si>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</si>
  <si>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</si>
  <si>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</si>
  <si>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</si>
  <si>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</si>
  <si>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</si>
  <si>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</si>
  <si>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</si>
  <si>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</si>
  <si>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</si>
  <si>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</si>
  <si>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</si>
  <si>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</si>
  <si>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</si>
  <si>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</si>
  <si>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</si>
  <si>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</si>
  <si>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</si>
  <si>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</si>
  <si>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</si>
  <si>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</si>
  <si>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</si>
  <si>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</si>
  <si>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</si>
  <si>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</si>
  <si>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</si>
  <si>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</si>
  <si>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</si>
  <si>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</si>
  <si>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</si>
  <si>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</si>
  <si>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</si>
  <si>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</si>
  <si>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</si>
  <si>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</si>
  <si>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</si>
  <si>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</si>
  <si>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</si>
  <si>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</si>
  <si>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</si>
  <si>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</si>
  <si>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</si>
  <si>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</si>
  <si>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</si>
  <si>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</si>
  <si>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</si>
  <si>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</si>
  <si>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</si>
  <si>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</si>
  <si>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</si>
  <si>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</si>
  <si>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</si>
  <si>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</si>
  <si>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</si>
  <si>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</si>
  <si>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</si>
  <si>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</si>
  <si>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</si>
  <si>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</si>
  <si>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</si>
  <si>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</si>
  <si>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</si>
  <si>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</si>
  <si>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</si>
  <si>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</si>
  <si>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</si>
  <si>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</si>
  <si>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</si>
  <si>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</si>
  <si>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</si>
  <si>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</si>
  <si>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</si>
  <si>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</si>
  <si>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</si>
  <si>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</si>
  <si>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</si>
  <si>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</si>
  <si>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</si>
  <si>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</si>
  <si>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</si>
  <si>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</si>
  <si>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</si>
  <si>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</si>
  <si>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</si>
  <si>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</si>
  <si>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</si>
  <si>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</si>
  <si>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</si>
  <si>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</si>
  <si>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</si>
  <si>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</si>
  <si>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</si>
  <si>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</si>
  <si>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</si>
  <si>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</si>
  <si>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</si>
  <si>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</si>
  <si>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</si>
  <si>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</si>
  <si>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</si>
  <si>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</si>
  <si>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</si>
  <si>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</si>
  <si>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</si>
  <si>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</si>
  <si>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</si>
  <si>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</si>
  <si>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</si>
  <si>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</si>
  <si>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</si>
  <si>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</si>
  <si>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</si>
  <si>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</si>
  <si>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</si>
  <si>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</si>
  <si>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</si>
  <si>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</si>
  <si>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</si>
  <si>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</si>
  <si>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</si>
  <si>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</si>
  <si>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</si>
  <si>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</si>
  <si>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</si>
  <si>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</si>
  <si>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</si>
  <si>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</si>
  <si>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</si>
  <si>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</si>
  <si>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</si>
  <si>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</si>
  <si>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</si>
  <si>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</si>
  <si>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</si>
  <si>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</si>
  <si>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</si>
  <si>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</si>
  <si>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</si>
  <si>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</si>
  <si>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</si>
  <si>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</si>
  <si>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</si>
  <si>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</si>
  <si>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</si>
  <si>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</si>
  <si>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</si>
  <si>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</si>
  <si>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</si>
  <si>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</si>
  <si>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</si>
  <si>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</si>
  <si>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</si>
  <si>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</si>
  <si>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</si>
  <si>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</si>
  <si>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</si>
  <si>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</si>
  <si>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</si>
  <si>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</si>
  <si>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</si>
  <si>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</si>
  <si>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</si>
  <si>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</si>
  <si>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</si>
  <si>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</si>
  <si>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</si>
  <si>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</si>
  <si>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</si>
  <si>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</si>
  <si>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</si>
  <si>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</si>
  <si>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</si>
  <si>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</si>
  <si>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</si>
  <si>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</si>
  <si>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</si>
  <si>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</si>
  <si>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</si>
  <si>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</si>
  <si>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</si>
  <si>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</si>
  <si>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</si>
  <si>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</si>
  <si>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</si>
  <si>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</si>
  <si>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</si>
  <si>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</si>
  <si>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</si>
  <si>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</si>
  <si>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</si>
  <si>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</si>
  <si>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</si>
  <si>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</si>
  <si>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</si>
  <si>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</si>
  <si>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</si>
  <si>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</si>
  <si>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</si>
  <si>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</si>
  <si>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</si>
  <si>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</si>
  <si>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</si>
  <si>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</si>
  <si>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</si>
  <si>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</si>
  <si>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</si>
  <si>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</si>
  <si>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</si>
  <si>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</si>
  <si>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</si>
  <si>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</si>
  <si>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</si>
  <si>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</si>
  <si>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</si>
  <si>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</si>
  <si>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</si>
  <si>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</si>
  <si>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</si>
  <si>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</si>
  <si>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</si>
  <si>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</si>
  <si>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</si>
  <si>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</si>
  <si>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</si>
  <si>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</si>
  <si>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</si>
  <si>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</si>
  <si>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</si>
  <si>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</si>
  <si>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</si>
  <si>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</si>
  <si>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</si>
  <si>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</si>
  <si>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</si>
  <si>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</si>
  <si>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</si>
  <si>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</si>
  <si>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</si>
  <si>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</si>
  <si>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</si>
  <si>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</si>
  <si>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</si>
  <si>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</si>
  <si>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</si>
  <si>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</si>
  <si>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</si>
  <si>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</si>
  <si>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</si>
  <si>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</si>
  <si>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</si>
  <si>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</si>
  <si>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</si>
  <si>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</si>
  <si>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</si>
  <si>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</si>
  <si>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</si>
  <si>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</si>
  <si>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</si>
  <si>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</si>
  <si>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</si>
  <si>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</si>
  <si>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</si>
  <si>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</si>
  <si>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</si>
  <si>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</si>
  <si>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</si>
  <si>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</si>
  <si>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</si>
  <si>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</si>
  <si>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</si>
  <si>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</si>
  <si>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</si>
  <si>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</si>
  <si>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</si>
  <si>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</si>
  <si>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</si>
  <si>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</si>
  <si>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</si>
  <si>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</si>
  <si>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</si>
  <si>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</si>
  <si>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</si>
  <si>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</si>
  <si>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</si>
  <si>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</si>
  <si>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</si>
  <si>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</si>
  <si>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</si>
  <si>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</si>
  <si>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</si>
  <si>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</si>
  <si>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</si>
  <si>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</si>
  <si>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</si>
  <si>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</si>
  <si>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</si>
  <si>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</si>
  <si>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</si>
  <si>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</si>
  <si>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</si>
  <si>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</si>
  <si>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</si>
  <si>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</si>
  <si>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</si>
  <si>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</si>
  <si>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</si>
  <si>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</si>
  <si>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</si>
  <si>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</si>
  <si>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</si>
  <si>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</si>
  <si>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</si>
  <si>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</si>
  <si>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</si>
  <si>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</si>
  <si>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</si>
  <si>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</si>
  <si>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</si>
  <si>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</si>
  <si>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</si>
  <si>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</si>
  <si>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</si>
  <si>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</si>
  <si>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</si>
  <si>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</si>
  <si>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</si>
  <si>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</si>
  <si>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</si>
  <si>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</si>
  <si>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</si>
  <si>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</si>
  <si>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</si>
  <si>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</si>
  <si>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</si>
  <si>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</si>
  <si>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</si>
  <si>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</si>
  <si>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</si>
  <si>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</si>
  <si>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</si>
  <si>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</si>
  <si>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</si>
  <si>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</si>
  <si>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</si>
  <si>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</si>
  <si>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</si>
  <si>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</si>
  <si>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</si>
  <si>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</si>
  <si>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</si>
  <si>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</si>
  <si>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</si>
  <si>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</si>
  <si>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</si>
  <si>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</si>
  <si>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</si>
  <si>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</si>
  <si>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</si>
  <si>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</si>
  <si>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</si>
  <si>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</si>
  <si>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</si>
  <si>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</si>
  <si>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</si>
  <si>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</si>
  <si>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</si>
  <si>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</si>
  <si>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</si>
  <si>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</si>
  <si>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</si>
  <si>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</si>
  <si>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</si>
  <si>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</si>
  <si>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</si>
  <si>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</si>
  <si>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</si>
  <si>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</si>
  <si>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</si>
  <si>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</si>
  <si>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</si>
  <si>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</si>
  <si>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</si>
  <si>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</si>
  <si>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</si>
  <si>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</si>
  <si>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</si>
  <si>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</si>
  <si>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</si>
  <si>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</si>
  <si>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</si>
  <si>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</si>
  <si>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</si>
  <si>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</si>
  <si>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</si>
  <si>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</si>
  <si>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</si>
  <si>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</si>
  <si>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</si>
  <si>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</si>
  <si>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</si>
  <si>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</si>
  <si>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</si>
  <si>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</si>
  <si>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</si>
  <si>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</si>
  <si>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</si>
  <si>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</si>
  <si>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</si>
  <si>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</si>
  <si>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</si>
  <si>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</si>
  <si>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</si>
  <si>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</si>
  <si>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</si>
  <si>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</si>
  <si>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</si>
  <si>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</si>
  <si>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</si>
  <si>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</si>
  <si>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</si>
  <si>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</si>
  <si>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</si>
  <si>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</si>
  <si>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</si>
  <si>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</si>
  <si>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</si>
  <si>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</si>
  <si>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</si>
  <si>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</si>
  <si>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</si>
  <si>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</si>
  <si>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</si>
  <si>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</si>
  <si>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</si>
  <si>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</si>
  <si>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</si>
  <si>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</si>
  <si>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</si>
  <si>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</si>
  <si>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</si>
  <si>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</si>
  <si>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</si>
  <si>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</si>
  <si>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</si>
  <si>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</si>
  <si>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</si>
  <si>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</si>
  <si>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</si>
  <si>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</si>
  <si>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</si>
  <si>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</si>
  <si>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</si>
  <si>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</si>
  <si>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</si>
  <si>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</si>
  <si>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</si>
  <si>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</si>
  <si>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</si>
  <si>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</si>
  <si>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</si>
  <si>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</si>
  <si>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</si>
  <si>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</si>
  <si>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</si>
  <si>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</si>
  <si>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</si>
  <si>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</si>
  <si>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</si>
  <si>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</si>
  <si>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</si>
  <si>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</si>
  <si>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</si>
  <si>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</si>
  <si>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</si>
  <si>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</si>
  <si>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</si>
  <si>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</si>
  <si>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</si>
  <si>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</si>
  <si>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</si>
  <si>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</si>
  <si>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</si>
  <si>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</si>
  <si>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</si>
  <si>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</si>
  <si>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</si>
  <si>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</si>
  <si>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</si>
  <si>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</si>
  <si>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</si>
  <si>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</si>
  <si>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</si>
  <si>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</si>
  <si>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</si>
  <si>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</si>
  <si>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</si>
  <si>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</si>
  <si>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</si>
  <si>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</si>
  <si>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</si>
  <si>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</si>
  <si>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</si>
  <si>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</si>
  <si>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</si>
  <si>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</si>
  <si>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</si>
  <si>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</si>
  <si>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</si>
  <si>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</si>
  <si>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</si>
  <si>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</si>
  <si>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</si>
  <si>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</si>
  <si>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</si>
  <si>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</si>
  <si>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</si>
  <si>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</si>
  <si>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</si>
  <si>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</si>
  <si>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</si>
  <si>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</si>
  <si>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</si>
  <si>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</si>
  <si>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</si>
  <si>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</si>
  <si>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</si>
  <si>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</si>
  <si>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</si>
  <si>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</si>
  <si>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</si>
  <si>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</si>
  <si>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</si>
  <si>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</si>
  <si>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</si>
  <si>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</si>
  <si>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</si>
  <si>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</si>
  <si>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</si>
  <si>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</si>
  <si>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</si>
  <si>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</si>
  <si>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</si>
  <si>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</si>
  <si>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</si>
  <si>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</si>
  <si>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</si>
  <si>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</si>
  <si>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</si>
  <si>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</si>
  <si>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</si>
  <si>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</si>
  <si>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</si>
  <si>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</si>
  <si>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</si>
  <si>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</si>
  <si>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</si>
  <si>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</si>
  <si>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</si>
  <si>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</si>
  <si>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</si>
  <si>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</si>
  <si>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</si>
  <si>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</si>
  <si>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</si>
  <si>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</si>
  <si>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</si>
  <si>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</si>
  <si>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</si>
  <si>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</si>
  <si>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</si>
  <si>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</si>
  <si>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</si>
  <si>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</si>
  <si>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</si>
  <si>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</si>
  <si>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</si>
  <si>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</si>
  <si>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</si>
  <si>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</si>
  <si>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</si>
  <si>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</si>
  <si>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</si>
  <si>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</si>
  <si>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</si>
  <si>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</si>
  <si>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</si>
  <si>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</si>
  <si>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</si>
  <si>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</si>
  <si>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</si>
  <si>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</si>
  <si>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</si>
  <si>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</si>
  <si>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</si>
  <si>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</si>
  <si>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</si>
  <si>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</si>
  <si>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</si>
  <si>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</si>
  <si>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</si>
  <si>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</si>
  <si>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</si>
  <si>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</si>
  <si>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</si>
  <si>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</si>
  <si>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</si>
  <si>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</si>
  <si>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</si>
  <si>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</si>
  <si>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</si>
  <si>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</si>
  <si>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</si>
  <si>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</si>
  <si>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</si>
  <si>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</si>
  <si>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</si>
  <si>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</si>
  <si>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</si>
  <si>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</si>
  <si>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</si>
  <si>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</si>
  <si>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</si>
  <si>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</si>
  <si>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</si>
  <si>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</si>
  <si>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</si>
  <si>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</si>
  <si>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</si>
  <si>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</si>
  <si>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</si>
  <si>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</si>
  <si>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</si>
  <si>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</si>
  <si>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</si>
  <si>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</si>
  <si>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</si>
  <si>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</si>
  <si>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</si>
  <si>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</si>
  <si>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</si>
  <si>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</si>
  <si>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</si>
  <si>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</si>
  <si>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</si>
  <si>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</si>
  <si>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</si>
  <si>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</si>
  <si>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</si>
  <si>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</si>
  <si>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</si>
  <si>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</si>
  <si>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</si>
  <si>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</si>
  <si>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</si>
  <si>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</si>
  <si>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</si>
  <si>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</si>
  <si>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</si>
  <si>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</si>
  <si>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</si>
  <si>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</si>
  <si>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</si>
  <si>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</si>
  <si>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</si>
  <si>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</si>
  <si>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</si>
  <si>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</si>
  <si>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</si>
  <si>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</si>
  <si>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</si>
  <si>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</si>
  <si>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</si>
  <si>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</si>
  <si>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</si>
  <si>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</si>
  <si>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</si>
  <si>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</si>
  <si>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</si>
  <si>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</si>
  <si>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</si>
  <si>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</si>
  <si>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</si>
  <si>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</si>
  <si>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</si>
  <si>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</si>
  <si>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</si>
  <si>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</si>
  <si>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</si>
  <si>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</si>
  <si>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</si>
  <si>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</si>
  <si>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</si>
  <si>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</si>
  <si>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</si>
  <si>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</si>
  <si>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</si>
  <si>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</si>
  <si>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</si>
  <si>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</si>
  <si>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</si>
  <si>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</si>
  <si>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</si>
  <si>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</si>
  <si>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</si>
  <si>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</si>
  <si>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</si>
  <si>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</si>
  <si>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</si>
  <si>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</si>
  <si>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</si>
  <si>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</si>
  <si>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</si>
  <si>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</si>
  <si>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</si>
  <si>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</si>
  <si>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</si>
  <si>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</si>
  <si>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</si>
  <si>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</si>
  <si>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</si>
  <si>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</si>
  <si>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</si>
  <si>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</si>
  <si>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</si>
  <si>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</si>
  <si>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</si>
  <si>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</si>
  <si>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</si>
  <si>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</si>
  <si>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</si>
  <si>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</si>
  <si>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</si>
  <si>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</si>
  <si>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</si>
  <si>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</si>
  <si>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</si>
  <si>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</si>
  <si>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</si>
  <si>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</si>
  <si>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</si>
  <si>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</si>
  <si>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</si>
  <si>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</si>
  <si>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</si>
  <si>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</si>
  <si>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</si>
  <si>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</si>
  <si>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</si>
  <si>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</si>
  <si>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</si>
  <si>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</si>
  <si>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</si>
  <si>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</si>
  <si>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</si>
  <si>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</si>
  <si>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</si>
  <si>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</si>
  <si>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</si>
  <si>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</si>
  <si>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</si>
  <si>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</si>
  <si>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</si>
  <si>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</si>
  <si>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</si>
  <si>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</si>
  <si>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</si>
  <si>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</si>
  <si>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</si>
  <si>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</si>
  <si>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</si>
  <si>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</si>
  <si>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</si>
  <si>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</si>
  <si>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</si>
  <si>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</si>
  <si>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</si>
  <si>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</si>
  <si>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</si>
  <si>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</si>
  <si>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</si>
  <si>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</si>
  <si>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</si>
  <si>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</si>
  <si>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</si>
  <si>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</si>
  <si>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</si>
  <si>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</si>
  <si>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</si>
  <si>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</si>
  <si>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</si>
  <si>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</si>
  <si>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</si>
  <si>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</si>
  <si>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</si>
  <si>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</si>
  <si>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</si>
  <si>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</si>
  <si>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</si>
  <si>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</si>
  <si>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</si>
  <si>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</si>
  <si>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</si>
  <si>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</si>
  <si>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</si>
  <si>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</si>
  <si>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</si>
  <si>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</si>
  <si>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</si>
  <si>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</si>
  <si>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</si>
  <si>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</si>
  <si>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</si>
  <si>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</si>
  <si>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</si>
  <si>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</si>
  <si>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</si>
  <si>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</si>
  <si>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</si>
  <si>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</si>
  <si>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</si>
  <si>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</si>
  <si>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</si>
  <si>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</si>
  <si>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</si>
  <si>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</si>
  <si>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</si>
  <si>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</si>
  <si>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</si>
  <si>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</si>
  <si>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</si>
  <si>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</si>
  <si>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</si>
  <si>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</si>
  <si>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</si>
  <si>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</si>
  <si>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</si>
  <si>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</si>
  <si>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</si>
  <si>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</si>
  <si>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</si>
  <si>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</si>
  <si>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</si>
  <si>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</si>
  <si>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</si>
  <si>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</si>
  <si>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</si>
  <si>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</si>
  <si>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</si>
  <si>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</si>
  <si>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</si>
  <si>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</si>
  <si>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</si>
  <si>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</si>
  <si>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</si>
  <si>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</si>
  <si>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</si>
  <si>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</si>
  <si>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</si>
  <si>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</si>
  <si>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</si>
  <si>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</si>
  <si>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</si>
  <si>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</si>
  <si>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</si>
  <si>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</si>
  <si>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</si>
  <si>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</si>
  <si>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</si>
  <si>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</si>
  <si>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</si>
  <si>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</si>
  <si>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</si>
  <si>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</si>
  <si>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</si>
  <si>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</si>
  <si>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</si>
  <si>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</si>
  <si>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</si>
  <si>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</si>
  <si>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</si>
  <si>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</si>
  <si>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</si>
  <si>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</si>
  <si>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</si>
  <si>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</si>
  <si>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</si>
  <si>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</si>
  <si>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</si>
  <si>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</si>
  <si>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</si>
  <si>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</si>
  <si>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</si>
  <si>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</si>
  <si>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</si>
  <si>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</si>
  <si>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</si>
  <si>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</si>
  <si>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</si>
  <si>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</si>
  <si>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</si>
  <si>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</si>
  <si>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</si>
  <si>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</si>
  <si>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</si>
  <si>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</si>
  <si>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</si>
  <si>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</si>
  <si>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</si>
  <si>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</si>
  <si>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</si>
  <si>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</si>
  <si>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</si>
  <si>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</si>
  <si>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</si>
  <si>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</si>
  <si>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</si>
  <si>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</si>
  <si>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</si>
  <si>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</si>
  <si>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</si>
  <si>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</si>
  <si>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</si>
  <si>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</si>
  <si>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</si>
  <si>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</si>
  <si>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</si>
  <si>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</si>
  <si>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</si>
  <si>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</si>
  <si>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</si>
  <si>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</si>
  <si>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</si>
  <si>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</si>
  <si>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</si>
  <si>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</si>
  <si>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</si>
  <si>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</si>
  <si>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</si>
  <si>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</si>
  <si>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</si>
  <si>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</si>
  <si>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</si>
  <si>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</si>
  <si>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</si>
  <si>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</si>
  <si>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</si>
  <si>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</si>
  <si>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</si>
  <si>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</si>
  <si>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</si>
  <si>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</si>
  <si>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</si>
  <si>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</si>
  <si>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</si>
  <si>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</si>
  <si>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</si>
  <si>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</si>
  <si>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</si>
  <si>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</si>
  <si>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</si>
  <si>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</si>
  <si>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</si>
  <si>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</si>
  <si>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</si>
  <si>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</si>
  <si>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</si>
  <si>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</si>
  <si>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</si>
  <si>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</si>
  <si>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</si>
  <si>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</si>
  <si>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</si>
  <si>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</si>
  <si>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</si>
  <si>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</si>
  <si>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</si>
  <si>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</si>
  <si>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</si>
  <si>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</si>
  <si>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</si>
  <si>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</si>
  <si>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</si>
  <si>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</si>
  <si>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</si>
  <si>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</si>
  <si>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</si>
  <si>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</si>
  <si>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</si>
  <si>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</si>
  <si>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</si>
  <si>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</si>
  <si>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</si>
  <si>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</si>
  <si>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</si>
  <si>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</si>
  <si>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</si>
  <si>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</si>
  <si>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</si>
  <si>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</si>
  <si>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</si>
  <si>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</si>
  <si>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</si>
  <si>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</si>
  <si>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</si>
  <si>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</si>
  <si>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</si>
  <si>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</si>
  <si>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</si>
  <si>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</si>
  <si>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</si>
  <si>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</si>
  <si>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</si>
  <si>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</si>
  <si>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</si>
  <si>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</si>
  <si>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</si>
  <si>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</si>
  <si>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</si>
  <si>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</si>
  <si>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</si>
  <si>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</si>
  <si>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</si>
  <si>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</si>
  <si>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</si>
  <si>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</si>
  <si>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</si>
  <si>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</si>
  <si>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</si>
  <si>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</si>
  <si>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</si>
  <si>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</si>
  <si>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</si>
  <si>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</si>
  <si>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</si>
  <si>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</si>
  <si>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</si>
  <si>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</si>
  <si>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</si>
  <si>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</si>
  <si>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</si>
  <si>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</si>
  <si>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</si>
  <si>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</si>
  <si>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</si>
  <si>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</si>
  <si>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</si>
  <si>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</si>
  <si>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</si>
  <si>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</si>
  <si>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</si>
  <si>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</si>
  <si>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</si>
  <si>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</si>
  <si>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</si>
  <si>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</si>
  <si>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</si>
  <si>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</si>
  <si>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</si>
  <si>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</si>
  <si>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</si>
  <si>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</si>
  <si>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</si>
  <si>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</si>
  <si>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</si>
  <si>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</si>
  <si>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</si>
  <si>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</si>
  <si>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</si>
  <si>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</si>
  <si>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</si>
  <si>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</si>
  <si>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</si>
  <si>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</si>
  <si>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</si>
  <si>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</si>
  <si>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</si>
  <si>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</si>
  <si>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</si>
  <si>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</si>
  <si>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</si>
  <si>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</si>
  <si>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</si>
  <si>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</si>
  <si>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</si>
  <si>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</si>
  <si>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</si>
  <si>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</si>
  <si>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</si>
  <si>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</si>
  <si>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</si>
  <si>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</si>
  <si>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</si>
  <si>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</si>
  <si>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</si>
  <si>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</si>
  <si>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</si>
  <si>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</si>
  <si>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</si>
  <si>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</si>
  <si>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</si>
  <si>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</si>
  <si>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</si>
  <si>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</si>
  <si>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</si>
  <si>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</si>
  <si>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</si>
  <si>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</si>
  <si>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</si>
  <si>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</si>
  <si>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</si>
  <si>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</si>
  <si>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</si>
  <si>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</si>
  <si>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</si>
  <si>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</si>
  <si>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</si>
  <si>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</si>
  <si>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</si>
  <si>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</si>
  <si>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</si>
  <si>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</si>
  <si>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</si>
  <si>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</si>
  <si>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</si>
  <si>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</si>
  <si>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</si>
  <si>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</si>
  <si>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</si>
  <si>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</si>
  <si>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</si>
  <si>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</si>
  <si>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</si>
  <si>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</si>
  <si>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</si>
  <si>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</si>
  <si>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</si>
  <si>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</si>
  <si>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</si>
  <si>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</si>
  <si>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</si>
  <si>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</si>
  <si>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</si>
  <si>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</si>
  <si>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</si>
  <si>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</si>
  <si>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</si>
  <si>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</si>
  <si>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</si>
  <si>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</si>
  <si>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</si>
  <si>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</si>
  <si>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</si>
  <si>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</si>
  <si>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</si>
  <si>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</si>
  <si>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</si>
  <si>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</si>
  <si>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</si>
  <si>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</si>
  <si>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</si>
  <si>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</si>
  <si>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</si>
  <si>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</si>
  <si>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</si>
  <si>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</si>
  <si>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</si>
  <si>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</si>
  <si>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</si>
  <si>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</si>
  <si>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</si>
  <si>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</si>
  <si>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</si>
  <si>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</si>
  <si>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</si>
  <si>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</si>
  <si>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</si>
  <si>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</si>
  <si>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</si>
  <si>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</si>
  <si>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</si>
  <si>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</si>
  <si>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</si>
  <si>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</si>
  <si>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</si>
  <si>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</si>
  <si>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</si>
  <si>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</si>
  <si>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</si>
  <si>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</si>
  <si>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</si>
  <si>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</si>
  <si>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</si>
  <si>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</si>
  <si>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</si>
  <si>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</si>
  <si>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</si>
  <si>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</si>
  <si>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</si>
  <si>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</si>
  <si>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</si>
  <si>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</si>
  <si>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</si>
  <si>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</si>
  <si>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</si>
  <si>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</si>
  <si>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</si>
  <si>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</si>
  <si>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</si>
  <si>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</si>
  <si>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</si>
  <si>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</si>
  <si>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</si>
  <si>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</si>
  <si>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</si>
  <si>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</si>
  <si>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</si>
  <si>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</si>
  <si>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</si>
  <si>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</si>
  <si>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</si>
  <si>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</si>
  <si>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</si>
  <si>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</si>
  <si>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</si>
  <si>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</si>
  <si>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</si>
  <si>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</si>
  <si>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</si>
  <si>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</si>
  <si>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</si>
  <si>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</si>
  <si>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</si>
  <si>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</si>
  <si>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</si>
  <si>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</si>
  <si>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</si>
  <si>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</si>
  <si>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</si>
  <si>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</si>
  <si>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</si>
  <si>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</si>
  <si>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</si>
  <si>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</si>
  <si>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</si>
  <si>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</si>
  <si>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</si>
  <si>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</si>
  <si>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</si>
  <si>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</si>
  <si>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</si>
  <si>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</si>
  <si>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</si>
  <si>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</si>
  <si>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</si>
  <si>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</si>
  <si>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</si>
  <si>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</si>
  <si>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</si>
  <si>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</si>
  <si>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</si>
  <si>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</si>
  <si>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</si>
  <si>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</si>
  <si>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</si>
  <si>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</si>
  <si>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</si>
  <si>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</si>
  <si>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</si>
  <si>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</si>
  <si>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</si>
  <si>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</si>
  <si>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</si>
  <si>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</si>
  <si>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</si>
  <si>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</si>
  <si>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</si>
  <si>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</si>
  <si>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</si>
  <si>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</si>
  <si>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</si>
  <si>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</si>
  <si>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</si>
  <si>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</si>
  <si>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</si>
  <si>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</si>
  <si>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</si>
  <si>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</si>
  <si>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</si>
  <si>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</si>
  <si>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</si>
  <si>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</si>
  <si>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</si>
  <si>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</si>
  <si>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</si>
  <si>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</si>
  <si>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</si>
  <si>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</si>
  <si>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</si>
  <si>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</si>
  <si>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</si>
  <si>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</si>
  <si>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</si>
  <si>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</si>
  <si>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</si>
  <si>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</si>
  <si>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</si>
  <si>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</si>
  <si>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</si>
  <si>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</si>
  <si>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</si>
  <si>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</si>
  <si>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</si>
  <si>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</si>
  <si>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</si>
  <si>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</si>
  <si>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</si>
  <si>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</si>
  <si>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</si>
  <si>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</si>
  <si>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</si>
  <si>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</si>
  <si>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</si>
  <si>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</si>
  <si>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</si>
  <si>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</si>
  <si>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</si>
  <si>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</si>
  <si>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</si>
  <si>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</si>
  <si>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</si>
  <si>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</si>
  <si>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</si>
  <si>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</si>
  <si>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</si>
  <si>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</si>
  <si>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</si>
  <si>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</si>
  <si>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</si>
  <si>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</si>
  <si>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</si>
  <si>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</si>
  <si>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</si>
  <si>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</si>
  <si>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</si>
  <si>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</si>
  <si>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</si>
  <si>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</si>
  <si>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</si>
  <si>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</si>
  <si>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</si>
  <si>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</si>
  <si>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</si>
  <si>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</si>
  <si>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</si>
  <si>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</si>
  <si>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</si>
  <si>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</si>
  <si>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</si>
  <si>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</si>
  <si>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</si>
  <si>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</si>
  <si>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</si>
  <si>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</si>
  <si>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</si>
  <si>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</si>
  <si>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</si>
  <si>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</si>
  <si>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</si>
  <si>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</si>
  <si>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</si>
  <si>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</si>
  <si>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</si>
  <si>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</si>
  <si>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</si>
  <si>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</si>
  <si>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</si>
  <si>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</si>
  <si>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</si>
  <si>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</si>
  <si>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</si>
  <si>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</si>
  <si>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</si>
  <si>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</si>
  <si>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</si>
  <si>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</si>
  <si>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</si>
  <si>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</si>
  <si>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</si>
  <si>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</si>
  <si>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</si>
  <si>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</si>
  <si>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</si>
  <si>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</si>
  <si>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</si>
  <si>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</si>
  <si>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</si>
  <si>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</si>
  <si>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</si>
  <si>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</si>
  <si>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</si>
  <si>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</si>
  <si>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</si>
  <si>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</si>
  <si>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</si>
  <si>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</si>
  <si>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</si>
  <si>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</si>
  <si>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</si>
  <si>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</si>
  <si>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</si>
  <si>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</si>
  <si>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</si>
  <si>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</si>
  <si>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</si>
  <si>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</si>
  <si>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</si>
  <si>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</si>
  <si>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</si>
  <si>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</si>
  <si>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</si>
  <si>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</si>
  <si>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</si>
  <si>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</si>
  <si>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</si>
  <si>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</si>
  <si>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</si>
  <si>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</si>
  <si>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</si>
  <si>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</si>
  <si>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</si>
  <si>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</si>
  <si>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</si>
  <si>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</si>
  <si>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</si>
  <si>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</si>
  <si>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</si>
  <si>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</si>
  <si>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</si>
  <si>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</si>
  <si>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</si>
  <si>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</si>
  <si>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</si>
  <si>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</si>
  <si>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</si>
  <si>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</si>
  <si>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</si>
  <si>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</si>
  <si>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</si>
  <si>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</si>
  <si>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</si>
  <si>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</si>
  <si>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</si>
  <si>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</si>
  <si>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</si>
  <si>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</si>
  <si>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</si>
  <si>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</si>
  <si>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</si>
  <si>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</si>
  <si>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</si>
  <si>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</si>
  <si>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</si>
  <si>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</si>
  <si>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</si>
  <si>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</si>
  <si>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</si>
  <si>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</si>
  <si>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</si>
  <si>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</si>
  <si>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</si>
  <si>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</si>
  <si>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</si>
  <si>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</si>
  <si>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</si>
  <si>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</si>
  <si>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</si>
  <si>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</si>
  <si>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</si>
  <si>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</si>
  <si>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</si>
  <si>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</si>
  <si>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</si>
  <si>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</si>
  <si>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</si>
  <si>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</si>
  <si>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</si>
  <si>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</si>
  <si>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</si>
  <si>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</si>
  <si>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</si>
  <si>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</si>
  <si>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</si>
  <si>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</si>
  <si>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</si>
  <si>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</si>
  <si>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</si>
  <si>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</si>
  <si>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</si>
  <si>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</si>
  <si>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</si>
  <si>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</si>
  <si>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</si>
  <si>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</si>
  <si>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</si>
  <si>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</si>
  <si>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</si>
  <si>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</si>
  <si>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</si>
  <si>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</si>
  <si>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</si>
  <si>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</si>
  <si>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</si>
  <si>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</si>
  <si>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</si>
  <si>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</si>
  <si>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</si>
  <si>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</si>
  <si>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</si>
  <si>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</si>
  <si>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</si>
  <si>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</si>
  <si>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</si>
  <si>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</si>
  <si>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</si>
  <si>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</si>
  <si>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</si>
  <si>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</si>
  <si>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</si>
  <si>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</si>
  <si>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</si>
  <si>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</si>
  <si>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</si>
  <si>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</si>
  <si>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</si>
  <si>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</si>
  <si>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</si>
  <si>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</si>
  <si>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</si>
  <si>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</si>
  <si>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</si>
  <si>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</si>
  <si>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</si>
  <si>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</si>
  <si>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</si>
  <si>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</si>
  <si>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</si>
  <si>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</si>
  <si>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</si>
  <si>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</si>
  <si>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</si>
  <si>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</si>
  <si>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</si>
  <si>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</si>
  <si>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</si>
  <si>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</si>
  <si>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</si>
  <si>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</si>
  <si>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</si>
  <si>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</si>
  <si>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</si>
  <si>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</si>
  <si>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</si>
  <si>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</si>
  <si>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</si>
  <si>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</si>
  <si>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</si>
  <si>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</si>
  <si>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</si>
  <si>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</si>
  <si>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</si>
  <si>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</si>
  <si>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</si>
  <si>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</si>
  <si>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</si>
  <si>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</si>
  <si>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</si>
  <si>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</si>
  <si>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</si>
  <si>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</si>
  <si>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</si>
  <si>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</si>
  <si>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</si>
  <si>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</si>
  <si>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</si>
  <si>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</si>
  <si>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</si>
  <si>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</si>
  <si>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</si>
  <si>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</si>
  <si>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</si>
  <si>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</si>
  <si>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</si>
  <si>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</si>
  <si>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</si>
  <si>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</si>
  <si>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</si>
  <si>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</si>
  <si>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</si>
  <si>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</si>
  <si>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</si>
  <si>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</si>
  <si>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</si>
  <si>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</si>
  <si>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</si>
  <si>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</si>
  <si>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</si>
  <si>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</si>
  <si>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</si>
  <si>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</si>
  <si>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</si>
  <si>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</si>
  <si>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</si>
  <si>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</si>
  <si>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</si>
  <si>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</si>
  <si>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</si>
  <si>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</si>
  <si>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</si>
  <si>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</si>
  <si>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</si>
  <si>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</si>
  <si>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</si>
  <si>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</si>
  <si>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</si>
  <si>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</si>
  <si>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</si>
  <si>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</si>
  <si>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</si>
  <si>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</si>
  <si>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</si>
  <si>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</si>
  <si>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</si>
  <si>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</si>
  <si>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</si>
  <si>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</si>
  <si>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</si>
  <si>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</si>
  <si>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</si>
  <si>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</si>
  <si>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</si>
  <si>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</si>
  <si>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</si>
  <si>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</si>
  <si>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</si>
  <si>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</si>
  <si>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</si>
  <si>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</si>
  <si>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</si>
  <si>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</si>
  <si>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</si>
  <si>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</si>
  <si>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</si>
  <si>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</si>
  <si>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</si>
  <si>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</si>
  <si>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</si>
  <si>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</si>
  <si>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</si>
  <si>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</si>
  <si>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</si>
  <si>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</si>
  <si>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</si>
  <si>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</si>
  <si>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</si>
  <si>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</si>
  <si>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</si>
  <si>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</si>
  <si>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</si>
  <si>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</si>
  <si>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</si>
  <si>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</si>
  <si>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</si>
  <si>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</si>
  <si>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</si>
  <si>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</si>
  <si>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</si>
  <si>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</si>
  <si>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</si>
  <si>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</si>
  <si>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</si>
  <si>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</si>
  <si>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</si>
  <si>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</si>
  <si>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</si>
  <si>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</si>
  <si>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</si>
  <si>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</si>
  <si>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</si>
  <si>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</si>
  <si>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</si>
  <si>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</si>
  <si>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</si>
  <si>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</si>
  <si>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</si>
  <si>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</si>
  <si>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</si>
  <si>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</si>
  <si>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</si>
  <si>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</si>
  <si>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</si>
  <si>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</si>
  <si>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</si>
  <si>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</si>
  <si>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</si>
  <si>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</si>
  <si>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</si>
  <si>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</si>
  <si>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</si>
  <si>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</si>
  <si>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</si>
  <si>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</si>
  <si>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</si>
  <si>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</si>
  <si>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</si>
  <si>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</si>
  <si>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</si>
  <si>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</si>
  <si>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</si>
  <si>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</si>
  <si>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</si>
  <si>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</si>
  <si>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</si>
  <si>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</si>
  <si>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</si>
  <si>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</si>
  <si>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</si>
  <si>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</si>
  <si>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</si>
  <si>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</si>
  <si>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</si>
  <si>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</si>
  <si>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</si>
  <si>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</si>
  <si>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</si>
  <si>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</si>
  <si>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</si>
  <si>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</si>
  <si>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</si>
  <si>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</si>
  <si>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</si>
  <si>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</si>
  <si>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</si>
  <si>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</si>
  <si>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</si>
  <si>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</si>
  <si>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</si>
  <si>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</si>
  <si>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</si>
  <si>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</si>
  <si>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</si>
  <si>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</si>
  <si>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</si>
  <si>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</si>
  <si>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</si>
  <si>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</si>
  <si>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</si>
  <si>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</si>
  <si>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</si>
  <si>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</si>
  <si>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</si>
  <si>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</si>
  <si>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</si>
  <si>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</si>
  <si>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</si>
  <si>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</si>
  <si>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</si>
  <si>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</si>
  <si>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</si>
  <si>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</si>
  <si>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</si>
  <si>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</si>
  <si>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</si>
  <si>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</si>
  <si>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</si>
  <si>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</si>
  <si>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</si>
  <si>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</si>
  <si>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</si>
  <si>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</si>
  <si>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</si>
  <si>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</si>
  <si>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</si>
  <si>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</si>
  <si>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</si>
  <si>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</si>
  <si>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</si>
  <si>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</si>
  <si>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</si>
  <si>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</si>
  <si>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</si>
  <si>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</si>
  <si>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</si>
  <si>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</si>
  <si>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</si>
  <si>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</si>
  <si>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</si>
  <si>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</si>
  <si>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</si>
  <si>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</si>
  <si>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</si>
  <si>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</si>
  <si>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</si>
  <si>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</si>
  <si>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</si>
  <si>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</si>
  <si>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</si>
  <si>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</si>
  <si>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</si>
  <si>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</si>
  <si>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</si>
  <si>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</si>
  <si>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</si>
  <si>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</si>
  <si>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</si>
  <si>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</si>
  <si>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</si>
  <si>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</si>
  <si>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</si>
  <si>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</si>
  <si>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</si>
  <si>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</si>
  <si>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</si>
  <si>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</si>
  <si>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</si>
  <si>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</si>
  <si>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</si>
  <si>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</si>
  <si>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</si>
  <si>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</si>
  <si>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</si>
  <si>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</si>
  <si>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</si>
  <si>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</si>
  <si>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</si>
  <si>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</si>
  <si>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</si>
  <si>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</si>
  <si>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</si>
  <si>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</si>
  <si>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</si>
  <si>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</si>
  <si>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</si>
  <si>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</si>
  <si>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</si>
  <si>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</si>
  <si>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</si>
  <si>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</si>
  <si>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</si>
  <si>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</si>
  <si>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</si>
  <si>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</si>
  <si>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</si>
  <si>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</si>
  <si>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</si>
  <si>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</si>
  <si>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</si>
  <si>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</si>
  <si>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</si>
  <si>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</si>
  <si>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</si>
  <si>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</si>
  <si>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</si>
  <si>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</si>
  <si>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</si>
  <si>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</si>
  <si>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</si>
  <si>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</si>
  <si>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</si>
  <si>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</si>
  <si>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</si>
  <si>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</si>
  <si>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</si>
  <si>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</si>
  <si>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</si>
  <si>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</si>
  <si>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</si>
  <si>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</si>
  <si>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</si>
  <si>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</si>
  <si>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</si>
  <si>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</si>
  <si>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</si>
  <si>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</si>
  <si>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</si>
  <si>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</si>
  <si>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</si>
  <si>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</si>
  <si>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</si>
  <si>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</si>
  <si>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</si>
  <si>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</si>
  <si>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</si>
  <si>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</si>
  <si>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</si>
  <si>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</si>
  <si>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</si>
  <si>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</si>
  <si>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</si>
  <si>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</si>
  <si>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</si>
  <si>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</si>
  <si>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</si>
  <si>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</si>
  <si>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</si>
  <si>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</si>
  <si>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</si>
  <si>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</si>
  <si>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</si>
  <si>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</si>
  <si>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</si>
  <si>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</si>
  <si>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</si>
  <si>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</si>
  <si>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</si>
  <si>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</si>
  <si>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</si>
  <si>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</si>
  <si>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</si>
  <si>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</si>
  <si>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</si>
  <si>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</si>
  <si>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</si>
  <si>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</si>
  <si>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</si>
  <si>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</si>
  <si>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</si>
  <si>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</si>
  <si>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</si>
  <si>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</si>
  <si>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</si>
  <si>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</si>
  <si>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</si>
  <si>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</si>
  <si>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</si>
  <si>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</si>
  <si>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</si>
  <si>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</si>
  <si>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</si>
  <si>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</si>
  <si>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</si>
  <si>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</si>
  <si>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</si>
  <si>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</si>
  <si>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</si>
  <si>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</si>
  <si>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</si>
  <si>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</si>
  <si>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</si>
  <si>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</si>
  <si>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</si>
  <si>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</si>
  <si>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</si>
  <si>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</si>
  <si>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</si>
  <si>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</si>
  <si>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</si>
  <si>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</si>
  <si>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</si>
  <si>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</si>
  <si>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</si>
  <si>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</si>
  <si>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</si>
  <si>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</si>
  <si>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</si>
  <si>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</si>
  <si>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</si>
  <si>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</si>
  <si>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</si>
  <si>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</si>
  <si>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</si>
  <si>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</si>
  <si>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</si>
  <si>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</si>
  <si>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</si>
  <si>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</si>
  <si>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</si>
  <si>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</si>
  <si>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</si>
  <si>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</si>
  <si>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</si>
  <si>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</si>
  <si>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</si>
  <si>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</si>
  <si>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</si>
  <si>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</si>
  <si>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</si>
  <si>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</si>
  <si>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</si>
  <si>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</si>
  <si>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</si>
  <si>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</si>
  <si>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</si>
  <si>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</si>
  <si>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</si>
  <si>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</si>
  <si>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</si>
  <si>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</si>
  <si>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</si>
  <si>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</si>
  <si>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</si>
  <si>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</si>
  <si>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</si>
  <si>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</si>
  <si>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</si>
  <si>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</si>
  <si>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</si>
  <si>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</si>
  <si>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</si>
  <si>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</si>
  <si>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</si>
  <si>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</si>
  <si>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</si>
  <si>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</si>
  <si>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</si>
  <si>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</si>
  <si>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</si>
  <si>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</si>
  <si>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</si>
  <si>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</si>
  <si>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</si>
  <si>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</si>
  <si>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</si>
  <si>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</si>
  <si>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</si>
  <si>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</si>
  <si>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</si>
  <si>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</si>
  <si>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</si>
  <si>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</si>
  <si>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</si>
  <si>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</si>
  <si>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</si>
  <si>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</si>
  <si>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</si>
  <si>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</si>
  <si>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</si>
  <si>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</si>
  <si>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</si>
  <si>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</si>
  <si>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</si>
  <si>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</si>
  <si>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</si>
  <si>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</si>
  <si>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</si>
  <si>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</si>
  <si>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</si>
  <si>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</si>
  <si>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</si>
  <si>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</si>
  <si>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</si>
  <si>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</si>
  <si>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</si>
  <si>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</si>
  <si>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</si>
  <si>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</si>
  <si>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</si>
  <si>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</si>
  <si>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</si>
  <si>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</si>
  <si>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</si>
  <si>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</si>
  <si>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</si>
  <si>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</si>
  <si>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</si>
  <si>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</si>
  <si>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</si>
  <si>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</si>
  <si>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</si>
  <si>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</si>
  <si>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</si>
  <si>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</si>
  <si>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</si>
  <si>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</si>
  <si>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</si>
  <si>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</si>
  <si>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</si>
  <si>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</si>
  <si>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</si>
  <si>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</si>
  <si>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</si>
  <si>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</si>
  <si>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</si>
  <si>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</si>
  <si>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</si>
  <si>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</si>
  <si>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</si>
  <si>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</si>
  <si>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</si>
  <si>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</si>
  <si>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</si>
  <si>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</si>
  <si>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</si>
  <si>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</si>
  <si>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</si>
  <si>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</si>
  <si>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</si>
  <si>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</si>
  <si>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</si>
  <si>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</si>
  <si>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</si>
  <si>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</si>
  <si>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</si>
  <si>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</si>
  <si>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</si>
  <si>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</si>
  <si>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</si>
  <si>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</si>
  <si>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</si>
  <si>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</si>
  <si>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</si>
  <si>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</si>
  <si>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</si>
  <si>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</si>
  <si>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</si>
  <si>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</si>
  <si>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</si>
  <si>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</si>
  <si>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</si>
  <si>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</si>
  <si>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</si>
  <si>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</si>
  <si>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</si>
  <si>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</si>
  <si>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</si>
  <si>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</si>
  <si>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</si>
  <si>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</si>
  <si>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</si>
  <si>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</si>
  <si>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</si>
  <si>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</si>
  <si>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</si>
  <si>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</si>
  <si>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</si>
  <si>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</si>
  <si>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</si>
  <si>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</si>
  <si>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</si>
  <si>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</si>
  <si>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</si>
  <si>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</si>
  <si>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</si>
  <si>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</si>
  <si>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</si>
  <si>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</si>
  <si>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</si>
  <si>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</si>
  <si>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</si>
  <si>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</si>
  <si>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</si>
  <si>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</si>
  <si>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</si>
  <si>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</si>
  <si>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</si>
  <si>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</si>
  <si>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</si>
  <si>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</si>
  <si>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</si>
  <si>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</si>
  <si>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</si>
  <si>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</si>
  <si>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</si>
  <si>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</si>
  <si>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</si>
  <si>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</si>
  <si>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</si>
  <si>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</si>
  <si>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</si>
  <si>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</si>
  <si>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</si>
  <si>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</si>
  <si>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</si>
  <si>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</si>
  <si>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</si>
  <si>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</si>
  <si>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</si>
  <si>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</si>
  <si>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</si>
  <si>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</si>
  <si>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</si>
  <si>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</si>
  <si>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</si>
  <si>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</si>
  <si>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</si>
  <si>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</si>
  <si>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</si>
  <si>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</si>
  <si>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</si>
  <si>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</si>
  <si>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</si>
  <si>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</si>
  <si>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</si>
  <si>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</si>
  <si>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</si>
  <si>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</si>
  <si>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</si>
  <si>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</si>
  <si>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</si>
  <si>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</si>
  <si>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</si>
  <si>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</si>
  <si>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</si>
  <si>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</si>
  <si>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</si>
  <si>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</si>
  <si>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</si>
  <si>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</si>
  <si>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</si>
  <si>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</si>
  <si>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</si>
  <si>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</si>
  <si>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</si>
  <si>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</si>
  <si>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</si>
  <si>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</si>
  <si>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</si>
  <si>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</si>
  <si>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</si>
  <si>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</si>
  <si>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</si>
  <si>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</si>
  <si>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</si>
  <si>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</si>
  <si>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</si>
  <si>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</si>
  <si>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</si>
  <si>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</si>
  <si>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</si>
  <si>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</si>
  <si>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</si>
  <si>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</si>
  <si>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</si>
  <si>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</si>
  <si>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</si>
  <si>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</si>
  <si>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</si>
  <si>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</si>
  <si>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</si>
  <si>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</si>
  <si>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</si>
  <si>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</si>
  <si>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</si>
  <si>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</si>
  <si>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</si>
  <si>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</si>
  <si>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</si>
  <si>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</si>
  <si>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</si>
  <si>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</si>
  <si>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</si>
  <si>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</si>
  <si>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</si>
  <si>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</si>
  <si>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</si>
  <si>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</si>
  <si>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</si>
  <si>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</si>
  <si>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</si>
  <si>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</si>
  <si>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</si>
  <si>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</si>
  <si>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</si>
  <si>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</si>
  <si>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</si>
  <si>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</si>
  <si>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</si>
  <si>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</si>
  <si>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</si>
  <si>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</si>
  <si>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</si>
  <si>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</si>
  <si>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</si>
  <si>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</si>
  <si>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</si>
  <si>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</si>
  <si>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</si>
  <si>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</si>
  <si>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</si>
  <si>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</si>
  <si>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</si>
  <si>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</si>
  <si>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</si>
  <si>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</si>
  <si>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</si>
  <si>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</si>
  <si>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</si>
  <si>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</si>
  <si>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</si>
  <si>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</si>
  <si>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</si>
  <si>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</si>
  <si>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</si>
  <si>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</si>
  <si>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</si>
  <si>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</si>
  <si>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</si>
  <si>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</si>
  <si>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</si>
  <si>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</si>
  <si>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</si>
  <si>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</si>
  <si>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</si>
  <si>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</si>
  <si>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</si>
  <si>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</si>
  <si>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</si>
  <si>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</si>
  <si>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</si>
  <si>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</si>
  <si>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</si>
  <si>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</si>
  <si>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</si>
  <si>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</si>
  <si>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</si>
  <si>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</si>
  <si>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</si>
  <si>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</si>
  <si>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</si>
  <si>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</si>
  <si>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</si>
  <si>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</si>
  <si>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</si>
  <si>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</si>
  <si>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</si>
  <si>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</si>
  <si>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</si>
  <si>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</si>
  <si>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</si>
  <si>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</si>
  <si>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</si>
  <si>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</si>
  <si>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</si>
  <si>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</si>
  <si>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</si>
  <si>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</si>
  <si>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</si>
  <si>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</si>
  <si>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</si>
  <si>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</si>
  <si>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</si>
  <si>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</si>
  <si>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</si>
  <si>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</si>
  <si>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</si>
  <si>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</si>
  <si>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</si>
  <si>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</si>
  <si>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</si>
  <si>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</si>
  <si>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</si>
  <si>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</si>
  <si>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</si>
  <si>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</si>
  <si>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</si>
  <si>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</si>
  <si>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</si>
  <si>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</si>
  <si>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</si>
  <si>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</si>
  <si>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</si>
  <si>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</si>
  <si>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</si>
  <si>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</si>
  <si>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</si>
  <si>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</si>
  <si>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</si>
  <si>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</si>
  <si>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</si>
  <si>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</si>
  <si>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</si>
  <si>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</si>
  <si>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</si>
  <si>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</si>
  <si>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</si>
  <si>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</si>
  <si>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</si>
  <si>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</si>
  <si>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</si>
  <si>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</si>
  <si>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</si>
  <si>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</si>
  <si>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</si>
  <si>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</si>
  <si>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</si>
  <si>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</si>
  <si>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</si>
  <si>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</si>
  <si>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</si>
  <si>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</si>
  <si>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</si>
  <si>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</si>
  <si>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</si>
  <si>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</si>
  <si>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</si>
  <si>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</si>
  <si>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</si>
  <si>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</si>
  <si>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</si>
  <si>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</si>
  <si>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</si>
  <si>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</si>
  <si>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</si>
  <si>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</si>
  <si>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</si>
  <si>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</si>
  <si>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</si>
  <si>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</si>
  <si>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</si>
  <si>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</si>
  <si>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</si>
  <si>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</si>
  <si>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</si>
  <si>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</si>
  <si>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</si>
  <si>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</si>
  <si>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</si>
  <si>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</si>
  <si>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</si>
  <si>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</si>
  <si>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</si>
  <si>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</si>
  <si>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</si>
  <si>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</si>
  <si>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</si>
  <si>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</si>
  <si>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</si>
  <si>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</si>
  <si>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</si>
  <si>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</si>
  <si>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</si>
  <si>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</si>
  <si>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</si>
  <si>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</si>
  <si>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</si>
  <si>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</si>
  <si>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</si>
  <si>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</si>
  <si>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</si>
  <si>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</si>
  <si>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</si>
  <si>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</si>
  <si>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</si>
  <si>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</si>
  <si>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</si>
  <si>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</si>
  <si>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</si>
  <si>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</si>
  <si>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</si>
  <si>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</si>
  <si>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</si>
  <si>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</si>
  <si>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</si>
  <si>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</si>
  <si>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</si>
  <si>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</si>
  <si>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</si>
  <si>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</si>
  <si>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</si>
  <si>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</si>
  <si>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</si>
  <si>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</si>
  <si>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</si>
  <si>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</si>
  <si>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</si>
  <si>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</si>
  <si>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</si>
  <si>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</si>
  <si>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</si>
  <si>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</si>
  <si>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</si>
  <si>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</si>
  <si>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</si>
  <si>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</si>
  <si>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</si>
  <si>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</si>
  <si>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</si>
  <si>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</si>
  <si>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</si>
  <si>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</si>
  <si>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</si>
  <si>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</si>
  <si>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</si>
  <si>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</si>
  <si>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</si>
  <si>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</si>
  <si>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</si>
  <si>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</si>
  <si>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</si>
  <si>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</si>
  <si>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</si>
  <si>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</si>
  <si>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</si>
  <si>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</si>
  <si>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</si>
  <si>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</si>
  <si>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</si>
  <si>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</si>
  <si>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</si>
  <si>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</si>
  <si>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</si>
  <si>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</si>
  <si>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</si>
  <si>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</si>
  <si>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</si>
  <si>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</si>
  <si>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</si>
  <si>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</si>
  <si>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</si>
  <si>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</si>
  <si>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</si>
  <si>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</si>
  <si>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</si>
  <si>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</si>
  <si>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</si>
  <si>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</si>
  <si>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</si>
  <si>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</si>
  <si>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</si>
  <si>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</si>
  <si>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</si>
  <si>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</si>
  <si>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</si>
  <si>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</si>
  <si>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</si>
  <si>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</si>
  <si>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</si>
  <si>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</si>
  <si>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</si>
  <si>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</si>
  <si>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</si>
  <si>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</si>
  <si>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</si>
  <si>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</si>
  <si>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</si>
  <si>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</si>
  <si>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</si>
  <si>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</si>
  <si>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</si>
  <si>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</si>
  <si>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</si>
  <si>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</si>
  <si>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</si>
  <si>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</si>
  <si>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</si>
  <si>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</si>
  <si>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</si>
  <si>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</si>
  <si>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</si>
  <si>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</si>
  <si>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</si>
  <si>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</si>
  <si>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</si>
  <si>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</si>
  <si>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</si>
  <si>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</si>
  <si>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</si>
  <si>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</si>
  <si>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</si>
  <si>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</si>
  <si>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</si>
  <si>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</si>
  <si>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</si>
  <si>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</si>
  <si>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</si>
  <si>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</si>
  <si>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</si>
  <si>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</si>
  <si>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</si>
  <si>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</si>
  <si>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</si>
  <si>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</si>
  <si>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</si>
  <si>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</si>
  <si>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</si>
  <si>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</si>
  <si>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</si>
  <si>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</si>
  <si>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</si>
  <si>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</si>
  <si>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</si>
  <si>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</si>
  <si>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</si>
  <si>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</si>
  <si>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</si>
  <si>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</si>
  <si>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</si>
  <si>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</si>
  <si>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</si>
  <si>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</si>
  <si>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</si>
  <si>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</si>
  <si>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</si>
  <si>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</si>
  <si>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</si>
  <si>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</si>
  <si>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</si>
  <si>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</si>
  <si>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</si>
  <si>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</si>
  <si>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</si>
  <si>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</si>
  <si>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</si>
  <si>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</si>
  <si>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</si>
  <si>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</si>
  <si>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</si>
  <si>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</si>
  <si>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</si>
  <si>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</si>
  <si>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</si>
  <si>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</si>
  <si>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</si>
  <si>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</si>
  <si>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</si>
  <si>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</si>
  <si>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</si>
  <si>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</si>
  <si>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</si>
  <si>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</si>
  <si>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</si>
  <si>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</si>
  <si>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</si>
  <si>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</si>
  <si>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</si>
  <si>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</si>
  <si>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</si>
  <si>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</si>
  <si>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</si>
  <si>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</si>
  <si>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</si>
  <si>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</si>
  <si>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</si>
  <si>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</si>
  <si>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</si>
  <si>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</si>
  <si>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</si>
  <si>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</si>
  <si>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</si>
  <si>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</si>
  <si>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</si>
  <si>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</si>
  <si>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</si>
  <si>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</si>
  <si>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</si>
  <si>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</si>
  <si>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</si>
  <si>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</si>
  <si>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</si>
  <si>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</si>
  <si>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</si>
  <si>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</si>
  <si>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</si>
  <si>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</si>
  <si>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</si>
  <si>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</si>
  <si>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</si>
  <si>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</si>
  <si>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</si>
  <si>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</si>
  <si>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</si>
  <si>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</si>
  <si>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</si>
  <si>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</si>
  <si>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</si>
  <si>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</si>
  <si>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</si>
  <si>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</si>
  <si>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</si>
  <si>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</si>
  <si>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</si>
  <si>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</si>
  <si>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</si>
  <si>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</si>
  <si>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</si>
  <si>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</si>
  <si>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</si>
  <si>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</si>
  <si>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</si>
  <si>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</si>
  <si>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</si>
  <si>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</si>
  <si>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</si>
  <si>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</si>
  <si>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</si>
  <si>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</si>
  <si>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</si>
  <si>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</si>
  <si>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</si>
  <si>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</si>
  <si>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</si>
  <si>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</si>
  <si>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</si>
  <si>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</si>
  <si>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</si>
  <si>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</si>
  <si>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</si>
  <si>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</si>
  <si>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</si>
  <si>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</si>
  <si>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</si>
  <si>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</si>
  <si>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</si>
  <si>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</si>
  <si>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</si>
  <si>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</si>
  <si>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</si>
  <si>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</si>
  <si>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</si>
  <si>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</si>
  <si>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</si>
  <si>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</si>
  <si>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</si>
  <si>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</si>
  <si>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</si>
  <si>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</si>
  <si>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</si>
  <si>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</si>
  <si>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</si>
  <si>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</si>
  <si>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</si>
  <si>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</si>
  <si>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</si>
  <si>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</si>
  <si>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</si>
  <si>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</si>
  <si>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</si>
  <si>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</si>
  <si>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</si>
  <si>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</si>
  <si>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</si>
  <si>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</si>
  <si>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</si>
  <si>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</si>
  <si>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</si>
  <si>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</si>
  <si>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</si>
  <si>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</si>
  <si>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</si>
  <si>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</si>
  <si>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</si>
  <si>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</si>
  <si>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</si>
  <si>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</si>
  <si>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</si>
  <si>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</si>
  <si>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</si>
  <si>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</si>
  <si>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</si>
  <si>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</si>
  <si>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</si>
  <si>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</si>
  <si>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</si>
  <si>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</si>
  <si>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</si>
  <si>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</si>
  <si>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</si>
  <si>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</si>
  <si>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</si>
  <si>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</si>
  <si>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</si>
  <si>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</si>
  <si>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</si>
  <si>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</si>
  <si>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</si>
  <si>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</si>
  <si>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</si>
  <si>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</si>
  <si>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</si>
  <si>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</si>
  <si>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</si>
  <si>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</si>
  <si>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</si>
  <si>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</si>
  <si>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</si>
  <si>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</si>
  <si>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</si>
  <si>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</si>
  <si>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</si>
  <si>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</si>
  <si>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</si>
  <si>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</si>
  <si>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</si>
  <si>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</si>
  <si>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</si>
  <si>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</si>
  <si>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</si>
  <si>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</si>
  <si>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</si>
  <si>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</si>
  <si>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</si>
  <si>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</si>
  <si>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</si>
  <si>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</si>
  <si>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</si>
  <si>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</si>
  <si>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</si>
  <si>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</si>
  <si>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</si>
  <si>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</si>
  <si>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</si>
  <si>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</si>
  <si>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</si>
  <si>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</si>
  <si>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</si>
  <si>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</si>
  <si>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</si>
  <si>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</si>
  <si>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</si>
  <si>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</si>
  <si>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</si>
  <si>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</si>
  <si>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</si>
  <si>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</si>
  <si>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</si>
  <si>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</si>
  <si>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</si>
  <si>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</si>
  <si>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</si>
  <si>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</si>
  <si>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</si>
  <si>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</si>
  <si>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</si>
  <si>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</si>
  <si>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</si>
  <si>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</si>
  <si>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</si>
  <si>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</si>
  <si>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</si>
  <si>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</si>
  <si>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</si>
  <si>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</si>
  <si>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</si>
  <si>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</si>
  <si>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</si>
  <si>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</si>
  <si>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</si>
  <si>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</si>
  <si>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</si>
  <si>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</si>
  <si>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</si>
  <si>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</si>
  <si>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</si>
  <si>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</si>
  <si>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</si>
  <si>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</si>
  <si>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</si>
  <si>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</si>
  <si>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</si>
  <si>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</si>
  <si>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</si>
  <si>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</si>
  <si>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</si>
  <si>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</si>
  <si>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</si>
  <si>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</si>
  <si>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</si>
  <si>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</si>
  <si>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</si>
  <si>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</si>
  <si>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</si>
  <si>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</si>
  <si>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</si>
  <si>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</si>
  <si>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</si>
  <si>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</si>
  <si>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</si>
  <si>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</si>
  <si>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</si>
  <si>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</si>
  <si>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</si>
  <si>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</si>
  <si>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</si>
  <si>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</si>
  <si>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</si>
  <si>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</si>
  <si>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</si>
  <si>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</si>
  <si>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</si>
  <si>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</si>
  <si>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</si>
  <si>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</si>
  <si>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</si>
  <si>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</si>
  <si>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</si>
  <si>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</si>
  <si>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</si>
  <si>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</si>
  <si>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</si>
  <si>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</si>
  <si>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</si>
  <si>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</si>
  <si>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</si>
  <si>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</si>
  <si>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</si>
  <si>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</si>
  <si>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</si>
  <si>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</si>
  <si>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</si>
  <si>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</si>
  <si>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</si>
  <si>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</si>
  <si>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</si>
  <si>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</si>
  <si>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</si>
  <si>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</si>
  <si>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</si>
  <si>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</si>
  <si>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</si>
  <si>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</si>
  <si>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</si>
  <si>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</si>
  <si>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</si>
  <si>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</si>
  <si>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</si>
  <si>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</si>
  <si>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</si>
  <si>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</si>
  <si>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</si>
  <si>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</si>
  <si>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</si>
  <si>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</si>
  <si>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</si>
  <si>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</si>
  <si>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</si>
  <si>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</si>
  <si>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</si>
  <si>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</si>
  <si>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</si>
  <si>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</si>
  <si>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</si>
  <si>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</si>
  <si>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</si>
  <si>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</si>
  <si>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</si>
  <si>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</si>
  <si>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</si>
  <si>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</si>
  <si>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</si>
  <si>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</si>
  <si>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</si>
  <si>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</si>
  <si>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</si>
  <si>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</si>
  <si>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</si>
  <si>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</si>
  <si>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</si>
  <si>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</si>
  <si>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</si>
  <si>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</si>
  <si>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</si>
  <si>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</si>
  <si>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</si>
  <si>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</si>
  <si>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</si>
  <si>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</si>
  <si>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</si>
  <si>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</si>
  <si>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</si>
  <si>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</si>
  <si>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</si>
  <si>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</si>
  <si>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</si>
  <si>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</si>
  <si>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</si>
  <si>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</si>
  <si>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</si>
  <si>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</si>
  <si>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</si>
  <si>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</si>
  <si>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</si>
  <si>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</si>
  <si>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</si>
  <si>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</si>
  <si>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</si>
  <si>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</si>
  <si>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</si>
  <si>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</si>
  <si>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</si>
  <si>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</si>
  <si>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</si>
  <si>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</si>
  <si>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</si>
  <si>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</si>
  <si>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</si>
  <si>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</si>
  <si>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</si>
  <si>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</si>
  <si>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</si>
  <si>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</si>
  <si>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</si>
  <si>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</si>
  <si>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</si>
  <si>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</si>
  <si>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</si>
  <si>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</si>
  <si>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</si>
  <si>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</si>
  <si>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</si>
  <si>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</si>
  <si>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</si>
  <si>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</si>
  <si>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</si>
  <si>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</si>
  <si>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</si>
  <si>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</si>
  <si>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</si>
  <si>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</si>
  <si>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</si>
  <si>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</si>
  <si>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</si>
  <si>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</si>
  <si>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</si>
  <si>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</si>
  <si>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</si>
  <si>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</si>
  <si>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</si>
  <si>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</si>
  <si>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</si>
  <si>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</si>
  <si>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</si>
  <si>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</si>
  <si>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</si>
  <si>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</si>
  <si>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</si>
  <si>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</si>
  <si>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</si>
  <si>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</si>
  <si>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</si>
  <si>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</si>
  <si>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</si>
  <si>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</si>
  <si>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</si>
  <si>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</si>
  <si>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</si>
  <si>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</si>
  <si>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</si>
  <si>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</si>
  <si>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</si>
  <si>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</si>
  <si>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</si>
  <si>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</si>
  <si>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</si>
  <si>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</si>
  <si>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</si>
  <si>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</si>
  <si>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</si>
  <si>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</si>
  <si>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</si>
  <si>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</si>
  <si>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</si>
  <si>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</si>
  <si>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</si>
  <si>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</si>
  <si>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</si>
  <si>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</si>
  <si>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</si>
  <si>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</si>
  <si>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</si>
  <si>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</si>
  <si>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</si>
  <si>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</si>
  <si>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</si>
  <si>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</si>
  <si>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</si>
  <si>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</si>
  <si>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</si>
  <si>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</si>
  <si>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</si>
  <si>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</si>
  <si>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</si>
  <si>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</si>
  <si>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</si>
  <si>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</si>
  <si>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</si>
  <si>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</si>
  <si>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</si>
  <si>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</si>
  <si>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</si>
  <si>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</si>
  <si>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</si>
  <si>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</si>
  <si>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</si>
  <si>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</si>
  <si>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</si>
  <si>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</si>
  <si>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</si>
  <si>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</si>
  <si>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</si>
  <si>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</si>
  <si>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</si>
  <si>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</si>
  <si>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</si>
  <si>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</si>
  <si>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</si>
  <si>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</si>
  <si>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</si>
  <si>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</si>
  <si>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</si>
  <si>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</si>
  <si>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</si>
  <si>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</si>
  <si>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</si>
  <si>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</si>
  <si>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</si>
  <si>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</si>
  <si>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</si>
  <si>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</si>
  <si>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</si>
  <si>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</si>
  <si>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</si>
  <si>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</si>
  <si>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</si>
  <si>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</si>
  <si>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</si>
  <si>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</si>
  <si>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</si>
  <si>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</si>
  <si>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</si>
  <si>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</si>
  <si>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</si>
  <si>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</si>
  <si>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</si>
  <si>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</si>
  <si>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</si>
  <si>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</si>
  <si>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</si>
  <si>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</si>
  <si>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</si>
  <si>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</si>
  <si>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</si>
  <si>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</si>
  <si>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</si>
  <si>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</si>
  <si>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</si>
  <si>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</si>
  <si>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</si>
  <si>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</si>
  <si>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</si>
  <si>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</si>
  <si>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</si>
  <si>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</si>
  <si>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</si>
  <si>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</si>
  <si>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</si>
  <si>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</si>
  <si>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</si>
  <si>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</si>
  <si>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</si>
  <si>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</si>
  <si>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</si>
  <si>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</si>
  <si>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</si>
  <si>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</si>
  <si>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</si>
  <si>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</si>
  <si>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</si>
  <si>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</si>
  <si>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</si>
  <si>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</si>
  <si>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</si>
  <si>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</si>
  <si>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</si>
  <si>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</si>
  <si>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</si>
  <si>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</si>
  <si>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</si>
  <si>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</si>
  <si>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</si>
  <si>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</si>
  <si>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</si>
  <si>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</si>
  <si>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</si>
  <si>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</si>
  <si>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</si>
  <si>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</si>
  <si>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</si>
  <si>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</si>
  <si>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</si>
  <si>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</si>
  <si>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</si>
  <si>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</si>
  <si>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</si>
  <si>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</si>
  <si>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</si>
  <si>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</si>
  <si>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</si>
  <si>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</si>
  <si>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</si>
  <si>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</si>
  <si>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</si>
  <si>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</si>
  <si>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</si>
  <si>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</si>
  <si>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</si>
  <si>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</si>
  <si>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</si>
  <si>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</si>
  <si>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</si>
  <si>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</si>
  <si>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</si>
  <si>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</si>
  <si>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</si>
  <si>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</si>
  <si>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</si>
  <si>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</si>
  <si>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</si>
  <si>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</si>
  <si>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</si>
  <si>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</si>
  <si>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</si>
  <si>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</si>
  <si>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</si>
  <si>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</si>
  <si>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</si>
  <si>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</si>
  <si>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</si>
  <si>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</si>
  <si>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</si>
  <si>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</si>
  <si>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</si>
  <si>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</si>
  <si>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</si>
  <si>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</si>
  <si>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</si>
  <si>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</si>
  <si>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</si>
  <si>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</si>
  <si>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</si>
  <si>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</si>
  <si>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</si>
  <si>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</si>
  <si>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</si>
  <si>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</si>
  <si>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</si>
  <si>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</si>
  <si>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</si>
  <si>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</si>
  <si>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</si>
  <si>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</si>
  <si>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</si>
  <si>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</si>
  <si>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</si>
  <si>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</si>
  <si>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</si>
  <si>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</si>
  <si>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</si>
  <si>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</si>
  <si>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</si>
  <si>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</si>
  <si>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</si>
  <si>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</si>
  <si>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</si>
  <si>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</si>
  <si>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</si>
  <si>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</si>
  <si>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</si>
  <si>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</si>
  <si>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</si>
  <si>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</si>
  <si>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</si>
  <si>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</si>
  <si>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</si>
  <si>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</si>
  <si>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</si>
  <si>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</si>
  <si>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</si>
  <si>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</si>
  <si>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</si>
  <si>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</si>
  <si>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</si>
  <si>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</si>
  <si>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</si>
  <si>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</si>
  <si>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</si>
  <si>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</si>
  <si>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</si>
  <si>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</si>
  <si>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</si>
  <si>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</si>
  <si>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</si>
  <si>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</si>
  <si>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</si>
  <si>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</si>
  <si>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</si>
  <si>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</si>
  <si>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</si>
  <si>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</si>
  <si>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</si>
  <si>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</si>
  <si>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</si>
  <si>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</si>
  <si>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</si>
  <si>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</si>
  <si>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</si>
  <si>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</si>
  <si>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</si>
  <si>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</si>
  <si>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</si>
  <si>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</si>
  <si>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</si>
  <si>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</si>
  <si>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</si>
  <si>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</si>
  <si>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</si>
  <si>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</si>
  <si>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</si>
  <si>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</si>
  <si>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</si>
  <si>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</si>
  <si>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</si>
  <si>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</si>
  <si>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</si>
  <si>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</si>
  <si>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</si>
  <si>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</si>
  <si>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</si>
  <si>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</si>
  <si>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</si>
  <si>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</si>
  <si>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</si>
  <si>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</si>
  <si>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</si>
  <si>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</si>
  <si>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</si>
  <si>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</si>
  <si>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</si>
  <si>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</si>
  <si>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</si>
  <si>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</si>
  <si>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</si>
  <si>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</si>
  <si>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</si>
  <si>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</si>
  <si>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</si>
  <si>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</si>
  <si>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</si>
  <si>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</si>
  <si>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</si>
  <si>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</si>
  <si>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</si>
  <si>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</si>
  <si>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</si>
  <si>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</si>
  <si>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</si>
  <si>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</si>
  <si>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</si>
  <si>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</si>
  <si>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</si>
  <si>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</si>
  <si>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</si>
  <si>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</si>
  <si>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</si>
  <si>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</si>
  <si>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</si>
  <si>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</si>
  <si>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</si>
  <si>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</si>
  <si>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</si>
  <si>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</si>
  <si>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</si>
  <si>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</si>
  <si>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</si>
  <si>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</si>
  <si>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</si>
  <si>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</si>
  <si>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</si>
  <si>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</si>
  <si>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</si>
  <si>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</si>
  <si>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</si>
  <si>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</si>
  <si>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</si>
  <si>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</si>
  <si>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</si>
  <si>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</si>
  <si>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</si>
  <si>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</si>
  <si>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</si>
  <si>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</si>
  <si>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</si>
  <si>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</si>
  <si>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</si>
  <si>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</si>
  <si>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</si>
  <si>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</si>
  <si>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</si>
  <si>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</si>
  <si>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</si>
  <si>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</si>
  <si>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</si>
  <si>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</si>
  <si>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</si>
  <si>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</si>
  <si>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</si>
  <si>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</si>
  <si>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</si>
  <si>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</si>
  <si>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</si>
  <si>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</si>
  <si>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</si>
  <si>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</si>
  <si>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</si>
  <si>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</si>
  <si>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</si>
  <si>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</si>
  <si>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</si>
  <si>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</si>
  <si>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</si>
  <si>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</si>
  <si>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</si>
  <si>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</si>
  <si>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</si>
  <si>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</si>
  <si>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</si>
  <si>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</si>
  <si>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</si>
  <si>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</si>
  <si>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</si>
  <si>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</si>
  <si>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</si>
  <si>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</si>
  <si>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</si>
  <si>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</si>
  <si>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</si>
  <si>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</si>
  <si>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</si>
  <si>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</si>
  <si>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</si>
  <si>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</si>
  <si>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</si>
  <si>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</si>
  <si>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</si>
  <si>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</si>
  <si>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</si>
  <si>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</si>
  <si>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</si>
  <si>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</si>
  <si>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</si>
  <si>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</si>
  <si>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</si>
  <si>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</si>
  <si>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</si>
  <si>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</si>
  <si>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</si>
  <si>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</si>
  <si>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</si>
  <si>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</si>
  <si>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</si>
  <si>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</si>
  <si>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</si>
  <si>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</si>
  <si>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</si>
  <si>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</si>
  <si>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</si>
  <si>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</si>
  <si>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</si>
  <si>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</si>
  <si>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</si>
  <si>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</si>
  <si>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</si>
  <si>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</si>
  <si>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</si>
  <si>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</si>
  <si>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</si>
  <si>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</si>
  <si>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</si>
  <si>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</si>
  <si>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</si>
  <si>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</si>
  <si>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</si>
  <si>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</si>
  <si>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</si>
  <si>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</si>
  <si>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</si>
  <si>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</si>
  <si>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</si>
  <si>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</si>
  <si>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</si>
  <si>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</si>
  <si>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</si>
  <si>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</si>
  <si>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</si>
  <si>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</si>
  <si>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</si>
  <si>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</si>
  <si>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</si>
  <si>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</si>
  <si>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</si>
  <si>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</si>
  <si>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</si>
  <si>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</si>
  <si>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</si>
  <si>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</si>
  <si>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</si>
  <si>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</si>
  <si>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</si>
  <si>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</si>
  <si>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</si>
  <si>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</si>
  <si>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</si>
  <si>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</si>
  <si>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</si>
  <si>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</si>
  <si>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</si>
  <si>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</si>
  <si>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</si>
  <si>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</si>
  <si>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</si>
  <si>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</si>
  <si>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</si>
  <si>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</si>
  <si>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</si>
  <si>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</si>
  <si>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</si>
  <si>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</si>
  <si>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</si>
  <si>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</si>
  <si>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</si>
  <si>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</si>
  <si>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</si>
  <si>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</si>
  <si>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</si>
  <si>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</si>
  <si>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</si>
  <si>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</si>
  <si>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</si>
  <si>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</si>
  <si>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</si>
  <si>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</si>
  <si>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</si>
  <si>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</si>
  <si>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</si>
  <si>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</si>
  <si>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</si>
  <si>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</si>
  <si>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</si>
  <si>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</si>
  <si>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</si>
  <si>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</si>
  <si>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</si>
  <si>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</si>
  <si>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</si>
  <si>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</si>
  <si>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</si>
  <si>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</si>
  <si>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</si>
  <si>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</si>
  <si>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</si>
  <si>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</si>
  <si>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</si>
  <si>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</si>
  <si>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</si>
  <si>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</si>
  <si>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</si>
  <si>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</si>
  <si>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</si>
  <si>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</si>
  <si>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</si>
  <si>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</si>
  <si>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</si>
  <si>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</si>
  <si>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</si>
  <si>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</si>
  <si>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</si>
  <si>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</si>
  <si>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</si>
  <si>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</si>
  <si>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</si>
  <si>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</si>
  <si>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</si>
  <si>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</si>
  <si>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</si>
  <si>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</si>
  <si>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</si>
  <si>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</si>
  <si>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</si>
  <si>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</si>
  <si>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</si>
  <si>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</si>
  <si>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</si>
  <si>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</si>
  <si>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</si>
  <si>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</si>
  <si>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</si>
  <si>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</si>
  <si>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</si>
  <si>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</si>
  <si>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</si>
  <si>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</si>
  <si>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</si>
  <si>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</si>
  <si>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</si>
  <si>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</si>
  <si>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</si>
  <si>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</si>
  <si>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</si>
  <si>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</si>
  <si>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</si>
  <si>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</si>
  <si>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</si>
  <si>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</si>
  <si>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</si>
  <si>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</si>
  <si>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</si>
  <si>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</si>
  <si>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</si>
  <si>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</si>
  <si>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</si>
  <si>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</si>
  <si>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</si>
  <si>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</si>
  <si>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</si>
  <si>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</si>
  <si>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</si>
  <si>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</si>
  <si>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</si>
  <si>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</si>
  <si>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</si>
  <si>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</si>
  <si>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</si>
  <si>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</si>
  <si>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</si>
  <si>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</si>
  <si>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</si>
  <si>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</si>
  <si>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</si>
  <si>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</si>
  <si>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</si>
  <si>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</si>
  <si>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</si>
  <si>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</si>
  <si>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</si>
  <si>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</si>
  <si>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</si>
  <si>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</si>
  <si>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</si>
  <si>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</si>
  <si>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</si>
  <si>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</si>
  <si>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</si>
  <si>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</si>
  <si>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</si>
  <si>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</si>
  <si>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</si>
  <si>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</si>
  <si>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</si>
  <si>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</si>
  <si>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</si>
  <si>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</si>
  <si>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</si>
  <si>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</si>
  <si>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</si>
  <si>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</si>
  <si>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</si>
  <si>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</si>
  <si>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</si>
  <si>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</si>
  <si>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</si>
  <si>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</si>
  <si>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</si>
  <si>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</si>
  <si>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</si>
  <si>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</si>
  <si>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</si>
  <si>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</si>
  <si>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</si>
  <si>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</si>
  <si>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</si>
  <si>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</si>
  <si>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</si>
  <si>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</si>
  <si>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</si>
  <si>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</si>
  <si>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</si>
  <si>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</si>
  <si>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</si>
  <si>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</si>
  <si>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</si>
  <si>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</si>
  <si>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</si>
  <si>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</si>
  <si>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</si>
  <si>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</si>
  <si>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</si>
  <si>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</si>
  <si>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</si>
  <si>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</si>
  <si>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</si>
  <si>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</si>
  <si>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</si>
  <si>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</si>
  <si>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</si>
  <si>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</si>
  <si>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</si>
  <si>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</si>
  <si>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</si>
  <si>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</si>
  <si>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</si>
  <si>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</si>
  <si>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</si>
  <si>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</si>
  <si>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</si>
  <si>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</si>
  <si>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</si>
  <si>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</si>
  <si>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</si>
  <si>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</si>
  <si>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</si>
  <si>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</si>
  <si>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</si>
  <si>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</si>
  <si>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</si>
  <si>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</si>
  <si>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</si>
  <si>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</si>
  <si>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</si>
  <si>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</si>
  <si>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</si>
  <si>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</si>
  <si>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</si>
  <si>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</si>
  <si>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</si>
  <si>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</si>
  <si>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</si>
  <si>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</si>
  <si>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</si>
  <si>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</si>
  <si>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</si>
  <si>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</si>
  <si>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</si>
  <si>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</si>
  <si>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</si>
  <si>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</si>
  <si>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</si>
  <si>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</si>
  <si>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</si>
  <si>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</si>
  <si>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</si>
  <si>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</si>
  <si>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</si>
  <si>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</si>
  <si>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</si>
  <si>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</si>
  <si>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</si>
  <si>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</si>
  <si>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</si>
  <si>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</si>
  <si>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</si>
  <si>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</si>
  <si>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</si>
  <si>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</si>
  <si>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</si>
  <si>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</si>
  <si>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</si>
  <si>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</si>
  <si>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</si>
  <si>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</si>
  <si>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</si>
  <si>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</si>
  <si>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</si>
  <si>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</si>
  <si>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</si>
  <si>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</si>
  <si>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</si>
  <si>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</si>
  <si>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</si>
  <si>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</si>
  <si>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</si>
  <si>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</si>
  <si>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</si>
  <si>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</si>
  <si>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</si>
  <si>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</si>
  <si>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</si>
  <si>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</si>
  <si>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</si>
  <si>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</si>
  <si>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</si>
  <si>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</si>
  <si>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</si>
  <si>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</si>
  <si>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</si>
  <si>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</si>
  <si>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</si>
  <si>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</si>
  <si>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</si>
  <si>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</si>
  <si>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</si>
  <si>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</si>
  <si>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</si>
  <si>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</si>
  <si>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</si>
  <si>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</si>
  <si>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</si>
  <si>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</si>
  <si>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</si>
  <si>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</si>
  <si>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</si>
  <si>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</si>
  <si>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</si>
  <si>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</si>
  <si>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</si>
  <si>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</si>
  <si>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</si>
  <si>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</si>
  <si>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</si>
  <si>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</si>
  <si>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</si>
  <si>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</si>
  <si>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</si>
  <si>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</si>
  <si>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</si>
  <si>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</si>
  <si>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</si>
  <si>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</si>
  <si>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</si>
  <si>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</si>
  <si>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</si>
  <si>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</si>
  <si>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</si>
  <si>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</si>
  <si>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</si>
  <si>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</si>
  <si>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</si>
  <si>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</si>
  <si>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</si>
  <si>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</si>
  <si>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</si>
  <si>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</si>
  <si>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</si>
  <si>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</si>
  <si>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</si>
  <si>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</si>
  <si>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</si>
  <si>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</si>
  <si>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</si>
  <si>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</si>
  <si>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</si>
  <si>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</si>
  <si>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</si>
  <si>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</si>
  <si>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</si>
  <si>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</si>
  <si>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</si>
  <si>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</si>
  <si>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</si>
  <si>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</si>
  <si>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</si>
  <si>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</si>
  <si>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</si>
  <si>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</si>
  <si>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</si>
  <si>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</si>
  <si>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</si>
  <si>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</si>
  <si>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</si>
  <si>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</si>
  <si>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</si>
  <si>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</si>
  <si>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</si>
  <si>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</si>
  <si>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</si>
  <si>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</si>
  <si>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</si>
  <si>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</si>
  <si>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</si>
  <si>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</si>
  <si>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</si>
  <si>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</si>
  <si>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</si>
  <si>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</si>
  <si>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</si>
  <si>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</si>
  <si>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</si>
  <si>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</si>
  <si>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</si>
  <si>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</si>
  <si>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</si>
  <si>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</si>
  <si>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</si>
  <si>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</si>
  <si>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</si>
  <si>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</si>
  <si>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</si>
  <si>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</si>
  <si>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</si>
  <si>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</si>
  <si>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</si>
  <si>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</si>
  <si>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</si>
  <si>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</si>
  <si>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</si>
  <si>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</si>
  <si>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</si>
  <si>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</si>
  <si>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</si>
  <si>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</si>
  <si>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</si>
  <si>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</si>
  <si>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</si>
  <si>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</si>
  <si>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</si>
  <si>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</si>
  <si>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</si>
  <si>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</si>
  <si>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</si>
  <si>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</si>
  <si>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</si>
  <si>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</si>
  <si>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</si>
  <si>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</si>
  <si>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</si>
  <si>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</si>
  <si>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</si>
  <si>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</si>
  <si>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</si>
  <si>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</si>
  <si>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</si>
  <si>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</si>
  <si>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</si>
  <si>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</si>
  <si>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PCM-20251002-00000492</t>
  </si>
  <si>
    <t xml:space="preserve">50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</si>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</sst>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0">
    <sortCondition ref="H1:H7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 totalsRowShown="0" headerRowDxfId="48" dataDxfId="47" headerRowBorderDxfId="45" tableBorderDxfId="46" totalsRowBorderDxfId="44">
  <autoFilter ref="A1:L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3" totalsRowShown="0" headerRowDxfId="15" dataDxfId="14" headerRowBorderDxfId="12" tableBorderDxfId="13">
  <autoFilter ref="A1:L3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0"/>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269.37632175925683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15.755337962960766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4</v>
      </c>
      <c r="D4" s="64" t="s">
        <v>21536</v>
      </c>
      <c r="E4" s="65" t="s">
        <v>38964</v>
      </c>
      <c r="F4" s="66">
        <v>45932.251967592594</v>
      </c>
      <c r="G4" s="67">
        <f ca="1">IFERROR(NOW()-F4,"")</f>
        <v>7.2780092588800471E-2</v>
      </c>
      <c r="H4" s="66">
        <v>45932.246921296297</v>
      </c>
      <c r="I4" s="73" t="str">
        <f>IFERROR(VLOOKUP(D4,DB!A:F,6,0),"")</f>
        <v>Generator-DG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45932.324747685183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45932.324747685183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45932.324747685183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45932.324747685183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45932.324747685183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45932.324747685183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45932.324747685183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45932.324747685183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45932.324747685183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45932.324747685183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45932.324747685183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45932.324747685183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45932.324747685183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45932.324747685183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45932.324747685183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45932.324747685183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45932.324747685183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45932.324747685183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45932.324747685183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45932.324747685183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45932.324747685183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45932.324747685183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45932.324747685183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45932.324747685183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45932.324747685183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45932.324747685183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45932.324747685183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45932.324747685183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45932.324747685183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45932.324747685183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45932.324747685183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45932.324747685183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45932.324747685183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45932.324747685183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45932.324747685183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45932.324747685183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45932.324747685183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45932.324747685183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45932.324747685183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45932.324747685183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45932.324747685183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45932.324747685183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45932.324747685183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45932.324747685183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45932.324747685183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45932.324747685183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45932.324747685183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45932.324747685183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45932.324747685183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45932.324747685183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45932.324747685183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45932.324747685183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45932.324747685183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45932.324747685183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45932.324747685183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45932.324747685183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45932.324747685183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45932.324747685183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45932.324747685183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45932.324747685183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45932.324747685183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45932.324747685183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45932.324747685183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45932.324747685183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45932.324747685183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45932.324747685183</v>
      </c>
      <c r="H70" s="68"/>
      <c r="I70" s="73" t="str">
        <f>IFERROR(VLOOKUP(D70,DB!A:F,6,0),"")</f>
        <v/>
      </c>
      <c r="J70" s="73" t="str">
        <f>IFERROR(VLOOKUP(D70,DB!A:G,7,0),"")</f>
        <v/>
      </c>
      <c r="K70" s="69"/>
      <c r="L70" s="70" t="str">
        <f>IFERROR(VLOOKUP(D70,DB!A:I,9,0),"")</f>
        <v/>
      </c>
    </row>
  </sheetData>
  <customSheetViews>
    <customSheetView guid="{F6042A99-DD27-4453-835D-0834D95730CC}" filter="1" showAutoFilter="1">
      <pageMargins left="0" right="0" top="0" bottom="0" header="0" footer="0"/>
      <autoFilter ref="B1:M1" xr:uid="{B80F2936-2EAE-43D8-9E05-432EA0ACD2D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240.67296527777216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125.59766435185156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107.32490972222149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9.0991805555531755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0.1578379629572737</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45932.324747685183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45932.324747685183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45932.324747685183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45932.324747685183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45932.324747685183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45932.324747685183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45932.324747685183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45932.324747685183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45932.324747685183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45932.324747685183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45932.324747685183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45932.324747685183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45932.324747685183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45932.324747685183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45932.324747685183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45932.324747685183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45932.324747685183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45932.324747685183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45932.324747685183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45932.324747685183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45932.324747685183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45932.324747685183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45932.324747685183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45932.324747685183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45932.324747685183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45932.324747685183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45932.324747685183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45932.324747685183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45932.324747685183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45932.324747685183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45932.324747685183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45932.324747685183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45932.324747685183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45932.324747685183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45932.324747685183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45932.324747685183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45932.324747685183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45932.324747685183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45932.324747685183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45932.324747685183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45932.324747685183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45932.324747685183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45932.324747685183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45932.324747685183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45932.324747685183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45932.324747685183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45932.324747685183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45932.324747685183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45932.324747685183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45932.324747685183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45932.324747685183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45932.324747685183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45932.324747685183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45932.324747685183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45932.324747685183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45932.324747685183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45932.324747685183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45932.324747685183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45932.324747685183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45932.324747685183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45932.324747685183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45932.324747685183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45932.324747685183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45932.324747685183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45932.324747685183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45932.324747685183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45932.324747685183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45932.324747685183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45932.324747685183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45932.324747685183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45932.324747685183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45932.324747685183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45932.324747685183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45932.324747685183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45932.324747685183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45932.324747685183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45932.324747685183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45932.324747685183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45932.324747685183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45932.324747685183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45932.324747685183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45932.324747685183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45932.324747685183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45932.324747685183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45932.324747685183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45932.324747685183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45932.324747685183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45932.324747685183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45932.324747685183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45932.324747685183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45932.324747685183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45932.324747685183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45932.324747685183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45932.324747685183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45932.324747685183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45932.324747685183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45932.324747685183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45932.324747685183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45932.324747685183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45932.324747685183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45932.324747685183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45932.324747685183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45932.324747685183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45932.324747685183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45932.324747685183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45932.324747685183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45932.324747685183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45932.324747685183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45932.324747685183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45932.324747685183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45932.324747685183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45932.324747685183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45932.324747685183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45932.324747685183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45932.324747685183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45932.324747685183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45932.324747685183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45932.324747685183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45932.324747685183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45932.324747685183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45932.324747685183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45932.324747685183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45932.324747685183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45932.324747685183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45932.324747685183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45932.324747685183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45932.324747685183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45932.324747685183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45932.324747685183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45932.324747685183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45932.324747685183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45932.324747685183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45932.324747685183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45932.324747685183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45932.324747685183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45932.324747685183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45932.324747685183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45932.324747685183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45932.324747685183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45932.324747685183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45932.324747685183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45932.324747685183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45932.324747685183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45932.324747685183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45932.324747685183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45932.324747685183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45932.324747685183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45932.324747685183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45932.324747685183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45932.324747685183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45932.324747685183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45932.324747685183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45932.324747685183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45932.324747685183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45932.324747685183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45932.324747685183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45932.324747685183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45932.324747685183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45932.324747685183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45932.324747685183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45932.324747685183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45932.324747685183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45932.324747685183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45932.324747685183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45932.324747685183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45932.324747685183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45932.324747685183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45932.324747685183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45932.324747685183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45932.324747685183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45932.324747685183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45932.324747685183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45932.324747685183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45932.324747685183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45932.324747685183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45932.324747685183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45932.324747685183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45932.324747685183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45932.324747685183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45932.324747685183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45932.324747685183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45932.324747685183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45932.324747685183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45932.324747685183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45932.324747685183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45932.324747685183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45932.324747685183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45932.324747685183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45932.324747685183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45932.324747685183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45932.324747685183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45932.324747685183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45932.324747685183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45932.324747685183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45932.324747685183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45932.324747685183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45932.324747685183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45932.324747685183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45932.324747685183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45932.324747685183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45932.324747685183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45932.324747685183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45932.324747685183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45932.324747685183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45932.324747685183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45932.324747685183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45932.324747685183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45932.324747685183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45932.324747685183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45932.324747685183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45932.324747685183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45932.324747685183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45932.324747685183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45932.324747685183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45932.324747685183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45932.324747685183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45932.324747685183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45932.324747685183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45932.324747685183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45932.324747685183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45932.324747685183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45932.324747685183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45932.324747685183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45932.324747685183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45932.324747685183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45932.324747685183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45932.324747685183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45932.324747685183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45932.324747685183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45932.324747685183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45932.324747685183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45932.324747685183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45932.324747685183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45932.324747685183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45932.324747685183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45932.324747685183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45932.324747685183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45932.324747685183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45932.324747685183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45932.324747685183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45932.324747685183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45932.324747685183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45932.324747685183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45932.324747685183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45932.324747685183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45932.324747685183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45932.324747685183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45932.324747685183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45932.324747685183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45932.324747685183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45932.324747685183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45932.324747685183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45932.324747685183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45932.324747685183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45932.324747685183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45932.324747685183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45932.324747685183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45932.324747685183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45932.324747685183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45932.324747685183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45932.324747685183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45932.324747685183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45932.324747685183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45932.324747685183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45932.324747685183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45932.324747685183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45932.324747685183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45932.324747685183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45932.324747685183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45932.324747685183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45932.324747685183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45932.324747685183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45932.324747685183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45932.324747685183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45932.324747685183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45932.324747685183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45932.324747685183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45932.324747685183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45932.324747685183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45932.324747685183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45932.324747685183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45932.324747685183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45932.324747685183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45932.324747685183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45932.324747685183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45932.324747685183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45932.324747685183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45932.324747685183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45932.324747685183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45932.324747685183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45932.324747685183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45932.324747685183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45932.324747685183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45932.324747685183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45932.324747685183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45932.324747685183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45932.324747685183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45932.324747685183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45932.324747685183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45932.324747685183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45932.324747685183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45932.324747685183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45932.324747685183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45932.324747685183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45932.324747685183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45932.324747685183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45932.324747685183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45932.324747685183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45932.324747685183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45932.324747685183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45932.324747685183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45932.324747685183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45932.324747685183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45932.324747685183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45932.324747685183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45932.324747685183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45932.324747685183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45932.324747685183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45932.324747685183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45932.324747685183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45932.324747685183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45932.324747685183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45932.324747685183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45932.324747685183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45932.324747685183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45932.324747685183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45932.324747685183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45932.324747685183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45932.324747685183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45932.324747685183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45932.324747685183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45932.324747685183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45932.324747685183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45932.324747685183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45932.324747685183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45932.324747685183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45932.324747685183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45932.324747685183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45932.324747685183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45932.324747685183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45932.324747685183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45932.324747685183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45932.324747685183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45932.324747685183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45932.324747685183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45932.324747685183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45932.324747685183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45932.324747685183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45932.324747685183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45932.324747685183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45932.324747685183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45932.324747685183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45932.324747685183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45932.324747685183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45932.324747685183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45932.324747685183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45932.324747685183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45932.324747685183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45932.324747685183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45932.324747685183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45932.324747685183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45932.324747685183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45932.324747685183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45932.324747685183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45932.324747685183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45932.324747685183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45932.324747685183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45932.324747685183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45932.324747685183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45932.324747685183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45932.324747685183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45932.324747685183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45932.324747685183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45932.324747685183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45932.324747685183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45932.324747685183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45932.324747685183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45932.324747685183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45932.324747685183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45932.324747685183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45932.324747685183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45932.324747685183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45932.324747685183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45932.324747685183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45932.324747685183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45932.324747685183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45932.324747685183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45932.324747685183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45932.324747685183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45932.324747685183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45932.324747685183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45932.324747685183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45932.324747685183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45932.324747685183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45932.324747685183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45932.324747685183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45932.324747685183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45932.324747685183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45932.324747685183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45932.324747685183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45932.324747685183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45932.324747685183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45932.324747685183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45932.324747685183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45932.324747685183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45932.324747685183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45932.324747685183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45932.324747685183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45932.324747685183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45932.324747685183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45932.324747685183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45932.324747685183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45932.324747685183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45932.324747685183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45932.324747685183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45932.324747685183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45932.324747685183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45932.324747685183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45932.324747685183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45932.324747685183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45932.324747685183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45932.324747685183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45932.324747685183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45932.324747685183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45932.324747685183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45932.324747685183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45932.324747685183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45932.324747685183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45932.324747685183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45932.324747685183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45932.324747685183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45932.324747685183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45932.324747685183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45932.324747685183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45932.324747685183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45932.324747685183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45932.324747685183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45932.324747685183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45932.324747685183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45932.324747685183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45932.324747685183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45932.324747685183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45932.324747685183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45932.324747685183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45932.324747685183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45932.324747685183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45932.324747685183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45932.324747685183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45932.324747685183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45932.324747685183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45932.324747685183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45932.324747685183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45932.324747685183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45932.324747685183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45932.324747685183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45932.324747685183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45932.324747685183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45932.324747685183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45932.324747685183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45932.324747685183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45932.324747685183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45932.324747685183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45932.324747685183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45932.324747685183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45932.324747685183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45932.324747685183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45932.324747685183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45932.324747685183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45932.324747685183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45932.324747685183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45932.324747685183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45932.324747685183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45932.324747685183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45932.324747685183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45932.324747685183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45932.324747685183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45932.324747685183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45932.324747685183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45932.324747685183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45932.324747685183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45932.324747685183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45932.324747685183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45932.324747685183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45932.324747685183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45932.324747685183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45932.324747685183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45932.324747685183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45932.324747685183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45932.324747685183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45932.324747685183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45932.324747685183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45932.324747685183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45932.324747685183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45932.324747685183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45932.324747685183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45932.324747685183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45932.324747685183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45932.324747685183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45932.324747685183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45932.324747685183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45932.324747685183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45932.324747685183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45932.324747685183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45932.324747685183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45932.324747685183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45932.324747685183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45932.324747685183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45932.324747685183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45932.324747685183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45932.324747685183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45932.324747685183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45932.324747685183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45932.324747685183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45932.324747685183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45932.324747685183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45932.324747685183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45932.324747685183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45932.324747685183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45932.324747685183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45932.324747685183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45932.324747685183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45932.324747685183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45932.324747685183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45932.324747685183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45932.324747685183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45932.324747685183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45932.324747685183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45932.324747685183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45932.324747685183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45932.324747685183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45932.324747685183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45932.324747685183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45932.324747685183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45932.324747685183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45932.324747685183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45932.324747685183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45932.324747685183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45932.324747685183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45932.324747685183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45932.324747685183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45932.324747685183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45932.324747685183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45932.324747685183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45932.324747685183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45932.324747685183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45932.324747685183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45932.324747685183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45932.324747685183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45932.324747685183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45932.324747685183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45932.324747685183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45932.324747685183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45932.324747685183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45932.324747685183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45932.324747685183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45932.324747685183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45932.324747685183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45932.324747685183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45932.324747685183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45932.324747685183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45932.324747685183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45932.324747685183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45932.324747685183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45932.324747685183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45932.324747685183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45932.324747685183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45932.324747685183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45932.324747685183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45932.324747685183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45932.324747685183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45932.324747685183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45932.324747685183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45932.324747685183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45932.324747685183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45932.324747685183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45932.324747685183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45932.324747685183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45932.324747685183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45932.324747685183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45932.324747685183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45932.324747685183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45932.324747685183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45932.324747685183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45932.324747685183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45932.324747685183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45932.324747685183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45932.324747685183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45932.324747685183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45932.324747685183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45932.324747685183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45932.324747685183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45932.324747685183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45932.324747685183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45932.324747685183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45932.324747685183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45932.324747685183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45932.324747685183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45932.324747685183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45932.324747685183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45932.324747685183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45932.324747685183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45932.324747685183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45932.324747685183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45932.324747685183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45932.324747685183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45932.324747685183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45932.324747685183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45932.324747685183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45932.324747685183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45932.324747685183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45932.324747685183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45932.324747685183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45932.324747685183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45932.324747685183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45932.324747685183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45932.324747685183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45932.324747685183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45932.324747685183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45932.324747685183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45932.324747685183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45932.324747685183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45932.324747685183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45932.324747685183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45932.324747685183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45932.324747685183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45932.324747685183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45932.324747685183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45932.324747685183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45932.324747685183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45932.324747685183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45932.324747685183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45932.324747685183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45932.324747685183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45932.324747685183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45932.324747685183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45932.324747685183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45932.324747685183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45932.324747685183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45932.324747685183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45932.324747685183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45932.324747685183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45932.324747685183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45932.324747685183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45932.324747685183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45932.324747685183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45932.324747685183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45932.324747685183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45932.324747685183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45932.324747685183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45932.324747685183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45932.324747685183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45932.324747685183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45932.324747685183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45932.324747685183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45932.324747685183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45932.324747685183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45932.324747685183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45932.324747685183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45932.324747685183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45932.324747685183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45932.324747685183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45932.324747685183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45932.324747685183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45932.324747685183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45932.324747685183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45932.324747685183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45932.324747685183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45932.324747685183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45932.324747685183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45932.324747685183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45932.324747685183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45932.324747685183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45932.324747685183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45932.324747685183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45932.324747685183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45932.324747685183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45932.324747685183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45932.324747685183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45932.324747685183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45932.324747685183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45932.324747685183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45932.324747685183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45932.324747685183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45932.324747685183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45932.324747685183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45932.324747685183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45932.324747685183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45932.324747685183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45932.324747685183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45932.324747685183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45932.324747685183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45932.324747685183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45932.324747685183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45932.324747685183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45932.324747685183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45932.324747685183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45932.324747685183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45932.324747685183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45932.324747685183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45932.324747685183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45932.324747685183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45932.324747685183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45932.324747685183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45932.324747685183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45932.324747685183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45932.324747685183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45932.324747685183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45932.324747685183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45932.324747685183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45932.324747685183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45932.324747685183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45932.324747685183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45932.324747685183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45932.324747685183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45932.324747685183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45932.324747685183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45932.324747685183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45932.324747685183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45932.324747685183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45932.324747685183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45932.324747685183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45932.324747685183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45932.324747685183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45932.324747685183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45932.324747685183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45932.324747685183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45932.324747685183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45932.324747685183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45932.324747685183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45932.324747685183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45932.324747685183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45932.324747685183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45932.324747685183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45932.324747685183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45932.324747685183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45932.324747685183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45932.324747685183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45932.324747685183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45932.324747685183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45932.324747685183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45932.324747685183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45932.324747685183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45932.324747685183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45932.324747685183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45932.324747685183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45932.324747685183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45932.324747685183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45932.324747685183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45932.324747685183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45932.324747685183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45932.324747685183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45932.324747685183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45932.324747685183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45932.324747685183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45932.324747685183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45932.324747685183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45932.324747685183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45932.324747685183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45932.324747685183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45932.324747685183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45932.324747685183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45932.324747685183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45932.324747685183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45932.324747685183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45932.324747685183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45932.324747685183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45932.324747685183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45932.324747685183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45932.324747685183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45932.324747685183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45932.324747685183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45932.324747685183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45932.324747685183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45932.324747685183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45932.324747685183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45932.324747685183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45932.324747685183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45932.324747685183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45932.324747685183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45932.324747685183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45932.324747685183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45932.324747685183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45932.324747685183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45932.324747685183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45932.324747685183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45932.324747685183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45932.324747685183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45932.324747685183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45932.324747685183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45932.324747685183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45932.324747685183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45932.324747685183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45932.324747685183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45932.324747685183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45932.324747685183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45932.324747685183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45932.324747685183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45932.324747685183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45932.324747685183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45932.324747685183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45932.324747685183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45932.324747685183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45932.324747685183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45932.324747685183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45932.324747685183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45932.324747685183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45932.324747685183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45932.324747685183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45932.324747685183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45932.324747685183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45932.324747685183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45932.324747685183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45932.324747685183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45932.324747685183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45932.324747685183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45932.324747685183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45932.324747685183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45932.324747685183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45932.324747685183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45932.324747685183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45932.324747685183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45932.324747685183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45932.324747685183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45932.324747685183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45932.324747685183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45932.324747685183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45932.324747685183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45932.324747685183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45932.324747685183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45932.324747685183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45932.324747685183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45932.324747685183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45932.324747685183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45932.324747685183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45932.324747685183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45932.324747685183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45932.324747685183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45932.324747685183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45932.324747685183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45932.324747685183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45932.324747685183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45932.324747685183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45932.324747685183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45932.324747685183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45932.324747685183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45932.324747685183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45932.324747685183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45932.324747685183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45932.324747685183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45932.324747685183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45932.324747685183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45932.324747685183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45932.324747685183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45932.324747685183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45932.324747685183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45932.324747685183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45932.324747685183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45932.324747685183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45932.324747685183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45932.324747685183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45932.324747685183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45932.324747685183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45932.324747685183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45932.324747685183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45932.324747685183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45932.324747685183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45932.324747685183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45932.324747685183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45932.324747685183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45932.324747685183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45932.324747685183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45932.324747685183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45932.324747685183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45932.324747685183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45932.324747685183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45932.324747685183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45932.324747685183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45932.324747685183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45932.324747685183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45932.324747685183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45932.324747685183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45932.324747685183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45932.324747685183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45932.324747685183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45932.324747685183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45932.324747685183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45932.324747685183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45932.324747685183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45932.324747685183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45932.324747685183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45932.324747685183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45932.324747685183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45932.324747685183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45932.324747685183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45932.324747685183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45932.324747685183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45932.324747685183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45932.324747685183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45932.324747685183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45932.324747685183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45932.324747685183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45932.324747685183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45932.324747685183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45932.324747685183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45932.324747685183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45932.324747685183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45932.324747685183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45932.324747685183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45932.324747685183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45932.324747685183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45932.324747685183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45932.324747685183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45932.324747685183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45932.324747685183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45932.324747685183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45932.324747685183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45932.324747685183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45932.324747685183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45932.324747685183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45932.324747685183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45932.324747685183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45932.324747685183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45932.324747685183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45932.324747685183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45932.324747685183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45932.324747685183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45932.324747685183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45932.324747685183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45932.324747685183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45932.324747685183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45932.324747685183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45932.324747685183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45932.324747685183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45932.324747685183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45932.324747685183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45932.324747685183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45932.324747685183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45932.324747685183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45932.324747685183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45932.324747685183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45932.324747685183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45932.324747685183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45932.324747685183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45932.324747685183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45932.324747685183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45932.324747685183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45932.324747685183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45932.324747685183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45932.324747685183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45932.324747685183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45932.324747685183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45932.324747685183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45932.324747685183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45932.324747685183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45932.324747685183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45932.324747685183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45932.324747685183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45932.324747685183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45932.324747685183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45932.324747685183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45932.324747685183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45932.324747685183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45932.324747685183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45932.324747685183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45932.324747685183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45932.324747685183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45932.324747685183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45932.324747685183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45932.324747685183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45932.324747685183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45932.324747685183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45932.324747685183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45932.324747685183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45932.324747685183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45932.324747685183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45932.324747685183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45932.324747685183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45932.324747685183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45932.324747685183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45932.324747685183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45932.324747685183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45932.324747685183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45932.324747685183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45932.324747685183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45932.324747685183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45932.324747685183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45932.324747685183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45932.324747685183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45932.324747685183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45932.324747685183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45932.324747685183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45932.324747685183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45932.324747685183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45932.324747685183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45932.324747685183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45932.324747685183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45932.324747685183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45932.324747685183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45932.324747685183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45932.324747685183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45932.324747685183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45932.324747685183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45932.324747685183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45932.324747685183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45932.324747685183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45932.324747685183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45932.324747685183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45932.324747685183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45932.324747685183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45932.324747685183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45932.324747685183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45932.324747685183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45932.324747685183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45932.324747685183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45932.324747685183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45932.324747685183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45932.324747685183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45932.324747685183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45932.324747685183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45932.324747685183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45932.324747685183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45932.324747685183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45932.324747685183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45932.324747685183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45932.324747685183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45932.324747685183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45932.324747685183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45932.324747685183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45932.324747685183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45932.324747685183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45932.324747685183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45932.324747685183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45932.324747685183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45932.324747685183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45932.324747685183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45932.324747685183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45932.324747685183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45932.324747685183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45932.324747685183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45932.324747685183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45932.324747685183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45932.324747685183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45932.324747685183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45932.324747685183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45932.324747685183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45932.324747685183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45932.324747685183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45932.324747685183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45932.324747685183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45932.324747685183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45932.324747685183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45932.324747685183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45932.324747685183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45932.324747685183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45932.324747685183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45932.324747685183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45932.324747685183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45932.324747685183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45932.324747685183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45932.324747685183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45932.324747685183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45932.324747685183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45932.324747685183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45932.324747685183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45932.324747685183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45932.324747685183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45932.324747685183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45932.324747685183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45932.324747685183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45932.324747685183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45932.324747685183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45932.324747685183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45932.324747685183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45932.324747685183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45932.324747685183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45932.324747685183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45932.324747685183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45932.324747685183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45932.324747685183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45932.324747685183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45932.324747685183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45932.324747685183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45932.324747685183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45932.324747685183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45932.324747685183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45932.324747685183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45932.324747685183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45932.324747685183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45932.324747685183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45932.324747685183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45932.324747685183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45932.324747685183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45932.324747685183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45932.324747685183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45932.324747685183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45932.324747685183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45932.324747685183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45932.324747685183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45932.324747685183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45932.324747685183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45932.324747685183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45932.324747685183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45932.324747685183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45932.324747685183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45932.324747685183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45932.324747685183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45932.324747685183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45932.324747685183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45932.324747685183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45932.324747685183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45932.324747685183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45932.324747685183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45932.324747685183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45932.324747685183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45932.324747685183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45932.324747685183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45932.324747685183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45932.324747685183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45932.324747685183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45932.324747685183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45932.324747685183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45932.324747685183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45932.324747685183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45932.324747685183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45932.324747685183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45932.324747685183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45932.324747685183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45932.324747685183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45932.324747685183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45932.324747685183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45932.324747685183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45932.324747685183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45932.324747685183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45932.324747685183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45932.324747685183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45932.324747685183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45932.324747685183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45932.324747685183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45932.324747685183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45932.324747685183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45932.324747685183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45932.324747685183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45932.324747685183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45932.324747685183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45932.324747685183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45932.324747685183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45932.324747685183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45932.324747685183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45932.324747685183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45932.324747685183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45932.324747685183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45932.324747685183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45932.324747685183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45932.324747685183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45932.324747685183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45932.324747685183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45932.324747685183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45932.324747685183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45932.324747685183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45932.324747685183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45932.324747685183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45932.324747685183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45932.324747685183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45932.324747685183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45932.324747685183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45932.324747685183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45932.324747685183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45932.324747685183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45932.324747685183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45932.324747685183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45932.324747685183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45932.324747685183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45932.324747685183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45932.324747685183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45932.324747685183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45932.324747685183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45932.324747685183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45932.324747685183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45932.324747685183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45932.324747685183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45932.324747685183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45932.324747685183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45932.324747685183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45932.324747685183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45932.324747685183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45932.324747685183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45932.324747685183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45932.324747685183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45932.324747685183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45932.324747685183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45932.324747685183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45932.324747685183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45932.324747685183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45932.324747685183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45932.324747685183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45932.324747685183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45932.324747685183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45932.324747685183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45932.324747685183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45932.324747685183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45932.324747685183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45932.324747685183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45932.324747685183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45932.324747685183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45932.324747685183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45932.324747685183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45932.324747685183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45932.324747685183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45932.324747685183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45932.324747685183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45932.324747685183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45932.324747685183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45932.324747685183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45932.324747685183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45932.324747685183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45932.324747685183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45932.324747685183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45932.324747685183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45932.324747685183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45932.324747685183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45932.324747685183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45932.324747685183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45932.324747685183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45932.324747685183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45932.324747685183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45932.324747685183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45932.324747685183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45932.324747685183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45932.324747685183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45932.324747685183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45932.324747685183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45932.324747685183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45932.324747685183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45932.324747685183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45932.324747685183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45932.324747685183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45932.324747685183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45932.324747685183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45932.324747685183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45932.324747685183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45932.324747685183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45932.324747685183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45932.324747685183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45932.324747685183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45932.324747685183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45932.324747685183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45932.324747685183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45932.324747685183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45932.324747685183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45932.324747685183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45932.324747685183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45932.324747685183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45932.324747685183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45932.324747685183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45932.324747685183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45932.324747685183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45932.324747685183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45932.324747685183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45932.324747685183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45932.324747685183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45932.324747685183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45932.324747685183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45932.324747685183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45932.324747685183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45932.324747685183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45932.324747685183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45932.324747685183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45932.324747685183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45932.324747685183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45932.324747685183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45932.324747685183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45932.324747685183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45932.324747685183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45932.324747685183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45932.324747685183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45932.324747685183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45932.324747685183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45932.324747685183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45932.324747685183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45932.324747685183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45932.324747685183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45932.324747685183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45932.324747685183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45932.324747685183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45932.324747685183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45932.324747685183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45932.324747685183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45932.324747685183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45932.324747685183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45932.324747685183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45932.324747685183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45932.324747685183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45932.324747685183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45932.324747685183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45932.324747685183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45932.324747685183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45932.324747685183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45932.324747685183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45932.324747685183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45932.324747685183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45932.324747685183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45932.324747685183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45932.324747685183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45932.324747685183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45932.324747685183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45932.324747685183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45932.324747685183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45932.324747685183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45932.324747685183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45932.324747685183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45932.324747685183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45932.324747685183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45932.324747685183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45932.324747685183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45932.324747685183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45932.324747685183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45932.324747685183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45932.324747685183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45932.324747685183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45932.324747685183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45932.324747685183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45932.324747685183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45932.324747685183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45932.324747685183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45932.324747685183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45932.324747685183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45932.324747685183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45932.324747685183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45932.324747685183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45932.324747685183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45932.324747685183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45932.324747685183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45932.324747685183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45932.324747685183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45932.324747685183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45932.324747685183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45932.324747685183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45932.324747685183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45932.324747685183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45932.324747685183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45932.324747685183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45932.324747685183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45932.324747685183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45932.324747685183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45932.324747685183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45932.324747685183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45932.324747685183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45932.324747685183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45932.324747685183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45932.324747685183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45932.324747685183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45932.324747685183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45932.324747685183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45932.324747685183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45932.324747685183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45932.324747685183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45932.324747685183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45932.324747685183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45932.324747685183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45932.324747685183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45932.324747685183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45932.324747685183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45932.324747685183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45932.324747685183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45932.324747685183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45932.324747685183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45932.324747685183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45932.324747685183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45932.324747685183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45932.324747685183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45932.324747685183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45932.324747685183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45932.324747685183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45932.324747685183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45932.324747685183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45932.324747685183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45932.324747685183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45932.324747685183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45932.324747685183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45932.324747685183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45932.324747685183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45932.324747685183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45932.324747685183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45932.324747685183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45932.324747685183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45932.324747685183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45932.324747685183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45932.324747685183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45932.324747685183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45932.324747685183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45932.324747685183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45932.324747685183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45932.324747685183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45932.324747685183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45932.324747685183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45932.324747685183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45932.324747685183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45932.324747685183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45932.324747685183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45932.324747685183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45932.324747685183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45932.324747685183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45932.324747685183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45932.324747685183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45932.324747685183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45932.324747685183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45932.324747685183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45932.324747685183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45932.324747685183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45932.324747685183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45932.324747685183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45932.324747685183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45932.324747685183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45932.324747685183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45932.324747685183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45932.324747685183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45932.324747685183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45932.324747685183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45932.324747685183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45932.324747685183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45932.324747685183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45932.324747685183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45932.324747685183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45932.324747685183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45932.324747685183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45932.324747685183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45932.324747685183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45932.324747685183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45932.324747685183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45932.324747685183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45932.324747685183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45932.324747685183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45932.324747685183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45932.324747685183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45932.324747685183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45932.324747685183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45932.324747685183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45932.324747685183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45932.324747685183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45932.324747685183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45932.324747685183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45932.324747685183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45932.324747685183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45932.324747685183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45932.324747685183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45932.324747685183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45932.324747685183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45932.324747685183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45932.324747685183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45932.324747685183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45932.324747685183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45932.324747685183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45932.324747685183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45932.324747685183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45932.324747685183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45932.324747685183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45932.324747685183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45932.324747685183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45932.324747685183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45932.324747685183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45932.324747685183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45932.324747685183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45932.324747685183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45932.324747685183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45932.324747685183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45932.324747685183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45932.324747685183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45932.324747685183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45932.324747685183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45932.324747685183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45932.324747685183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45932.324747685183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45932.324747685183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45932.324747685183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45932.324747685183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45932.324747685183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45932.324747685183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45932.324747685183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45932.324747685183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45932.324747685183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45932.324747685183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45932.324747685183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45932.324747685183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45932.324747685183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45932.324747685183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45932.324747685183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45932.324747685183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45932.324747685183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45932.324747685183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45932.324747685183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45932.324747685183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45932.324747685183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45932.324747685183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45932.324747685183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45932.324747685183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45932.324747685183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45932.324747685183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45932.324747685183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45932.324747685183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45932.324747685183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45932.324747685183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45932.324747685183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45932.324747685183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45932.324747685183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45932.324747685183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45932.324747685183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45932.324747685183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45932.324747685183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45932.324747685183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45932.324747685183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45932.324747685183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45932.324747685183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45932.324747685183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45932.324747685183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45932.324747685183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45932.324747685183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45932.324747685183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45932.324747685183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45932.324747685183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45932.324747685183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45932.324747685183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45932.324747685183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45932.324747685183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45932.324747685183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45932.324747685183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45932.324747685183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45932.324747685183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45932.324747685183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45932.324747685183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45932.324747685183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45932.324747685183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45932.324747685183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45932.324747685183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45932.324747685183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45932.324747685183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45932.324747685183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45932.324747685183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45932.324747685183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45932.324747685183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45932.324747685183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45932.324747685183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45932.324747685183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45932.324747685183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45932.324747685183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45932.324747685183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45932.324747685183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45932.324747685183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45932.324747685183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45932.324747685183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45932.324747685183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45932.324747685183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45932.324747685183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45932.324747685183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45932.324747685183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45932.324747685183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45932.324747685183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45932.324747685183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45932.324747685183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45932.324747685183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45932.324747685183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45932.324747685183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45932.324747685183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45932.324747685183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45932.324747685183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45932.324747685183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45932.324747685183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45932.324747685183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45932.324747685183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45932.324747685183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45932.324747685183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45932.324747685183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45932.324747685183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45932.324747685183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45932.324747685183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45932.324747685183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45932.324747685183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45932.324747685183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45932.324747685183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45932.324747685183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45932.324747685183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45932.324747685183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45932.324747685183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45932.324747685183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228.84403009258676</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1.4344699074063101</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37263</v>
      </c>
      <c r="E4" s="112" t="s">
        <v>38964</v>
      </c>
      <c r="F4" s="113">
        <v>45932.304224537038</v>
      </c>
      <c r="G4" s="114">
        <f ca="1">IFERROR(NOW()-F4,"")</f>
        <v>2.0523148145002779E-2</v>
      </c>
      <c r="H4" s="113">
        <v>45932.298321759263</v>
      </c>
      <c r="I4" s="110" t="str">
        <f>IFERROR(VLOOKUP(D4,DB!A:F,6,0),"")</f>
        <v>SCECO</v>
      </c>
      <c r="J4" s="110" t="str">
        <f>IFERROR(VLOOKUP(D4,DB!A:G,7,0),"")</f>
        <v>Dead</v>
      </c>
      <c r="K4" s="115" t="s">
        <v>39066</v>
      </c>
      <c r="L4" s="107" t="str">
        <f>IFERROR(VLOOKUP(D4,DB!A:I,9,0),"")</f>
        <v>Latis</v>
      </c>
    </row>
    <row r="5" spans="1:16" ht="15" customHeight="1">
      <c r="A5" s="110"/>
      <c r="B5" s="110" t="str">
        <f>IFERROR(VLOOKUP(D5,DB!A:K,11,0),"")</f>
        <v/>
      </c>
      <c r="C5" s="111"/>
      <c r="D5" s="107"/>
      <c r="E5" s="112"/>
      <c r="F5" s="113"/>
      <c r="G5" s="114">
        <f ca="1">IFERROR(NOW()-F5,"")</f>
        <v>45932.324747685183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45932.324747685183</v>
      </c>
      <c r="H6" s="113"/>
      <c r="I6" s="110" t="str">
        <f>IFERROR(VLOOKUP(D6,DB!A:F,6,0),"")</f>
        <v/>
      </c>
      <c r="J6" s="110" t="str">
        <f>IFERROR(VLOOKUP(D6,DB!A:G,7,0),"")</f>
        <v/>
      </c>
      <c r="K6" s="115"/>
      <c r="L6" s="107" t="str">
        <f>IFERROR(VLOOKUP(D6,DB!A:I,9,0),"")</f>
        <v/>
      </c>
    </row>
    <row r="7" spans="1:16" ht="15" customHeight="1">
      <c r="A7" s="110"/>
      <c r="B7" s="110" t="str">
        <f>IFERROR(VLOOKUP(D8,DB!A:K,11,0),"")</f>
        <v/>
      </c>
      <c r="C7" s="111"/>
      <c r="D7" s="143"/>
      <c r="E7" s="112"/>
      <c r="F7" s="113"/>
      <c r="G7" s="114">
        <f ca="1">IFERROR(NOW()-F7,"")</f>
        <v>45932.324747685183</v>
      </c>
      <c r="H7" s="113"/>
      <c r="I7" s="110" t="str">
        <f>IFERROR(VLOOKUP(D8,DB!A:F,6,0),"")</f>
        <v/>
      </c>
      <c r="J7" s="110" t="str">
        <f>IFERROR(VLOOKUP(D8,DB!A:G,7,0),"")</f>
        <v/>
      </c>
      <c r="K7" s="115"/>
      <c r="L7" s="107" t="str">
        <f>IFERROR(VLOOKUP(D8,DB!A:I,9,0),"")</f>
        <v/>
      </c>
    </row>
    <row r="8" spans="1:16" ht="15" customHeight="1">
      <c r="A8" s="110"/>
      <c r="B8" s="110" t="str">
        <f>IFERROR(VLOOKUP(#REF!,DB!A:K,11,0),"")</f>
        <v/>
      </c>
      <c r="C8" s="111"/>
      <c r="D8" s="107"/>
      <c r="E8" s="112"/>
      <c r="F8" s="113"/>
      <c r="G8" s="114">
        <f ca="1">IFERROR(NOW()-F8,"")</f>
        <v>45932.324747685183</v>
      </c>
      <c r="H8" s="113"/>
      <c r="I8" s="110" t="str">
        <f>IFERROR(VLOOKUP(#REF!,DB!A:F,6,0),"")</f>
        <v/>
      </c>
      <c r="J8" s="110" t="str">
        <f>IFERROR(VLOOKUP(#REF!,DB!A:G,7,0),"")</f>
        <v/>
      </c>
      <c r="K8" s="115"/>
      <c r="L8" s="107" t="str">
        <f>IFERROR(VLOOKUP(#REF!,DB!A:I,9,0),"")</f>
        <v/>
      </c>
    </row>
    <row r="9" spans="1:16" ht="15" customHeight="1">
      <c r="A9" s="110"/>
      <c r="B9" s="110" t="str">
        <f>IFERROR(VLOOKUP(D9,DB!A:K,11,0),"")</f>
        <v/>
      </c>
      <c r="C9" s="111"/>
      <c r="D9" s="107"/>
      <c r="E9" s="112"/>
      <c r="F9" s="113"/>
      <c r="G9" s="114">
        <f ca="1">IFERROR(NOW()-F9,"")</f>
        <v>45932.324747685183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45932.324747685183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45932.324747685183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45932.324747685183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45932.324747685183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45932.324747685183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45932.324747685183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45932.324747685183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45932.324747685183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45932.324747685183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45932.324747685183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45932.324747685183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45932.324747685183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45932.324747685183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45932.324747685183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45932.324747685183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45932.324747685183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45932.324747685183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45932.324747685183</v>
      </c>
      <c r="H27" s="113"/>
      <c r="I27" s="110" t="str">
        <f>IFERROR(VLOOKUP(D27,DB!A:F,6,0),"")</f>
        <v/>
      </c>
      <c r="J27" s="110" t="str">
        <f>IFERROR(VLOOKUP(D27,DB!A:G,7,0),"")</f>
        <v/>
      </c>
      <c r="K27" s="115"/>
      <c r="L27" s="107"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20" sqref="D2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40.492687499994645</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6.1358703703663195</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45932.324747685183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45932.324747685183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45932.324747685183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45932.324747685183</v>
      </c>
      <c r="H7" s="38"/>
      <c r="I7" s="37" t="str">
        <f>IFERROR(VLOOKUP(D7,DB!A:F,6,0),"")</f>
        <v/>
      </c>
      <c r="J7" s="37" t="str">
        <f>IFERROR(VLOOKUP(D7,DB!A:G,7,0),"")</f>
        <v/>
      </c>
      <c r="K7" s="37"/>
      <c r="L7" s="37" t="str">
        <f>IFERROR(VLOOKUP(D7,DB!A:I,9,0),"")</f>
        <v/>
      </c>
      <c r="M7" s="139"/>
    </row>
    <row r="8" spans="1:13" ht="15.75">
      <c r="A8" s="37"/>
      <c r="B8" s="37" t="str">
        <f>IFERROR(VLOOKUP(D8,DB!A:K,11,0),"")</f>
        <v/>
      </c>
      <c r="C8" s="37"/>
      <c r="D8" s="144"/>
      <c r="E8" s="37"/>
      <c r="F8" s="38"/>
      <c r="G8" s="39">
        <f ca="1">IFERROR(NOW()-F8,"-")</f>
        <v>45932.324747685183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45932.324747685183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45932.324747685183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45932.324747685183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45932.324747685183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45932.324747685183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45932.324747685183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45932.324747685183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45932.324747685183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45932.324747685183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45932.324747685183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45932.324747685183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45932.324747685183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45932.324747685183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45932.324747685183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45932.324747685183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45932.324747685183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45932.324747685183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45932.324747685183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45932.324747685183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45932.324747685183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45932.324747685183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45932.324747685183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45932.324747685183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45932.324747685183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45932.324747685183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45932.324747685183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45932.324747685183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45932.324747685183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45932.324747685183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45932.324747685183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45932.324747685183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45932.324747685183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45932.324747685183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45932.324747685183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45932.324747685183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45932.324747685183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45932.324747685183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45932.324747685183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45932.324747685183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45932.324747685183</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45932.324747685183</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45932.324747685183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45932.324747685183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45932.324747685183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45932.324747685183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45932.324747685183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45932.324747685183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45932.324747685183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45932.324747685183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45932.324747685183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45932.324747685183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45932.324747685183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45932.324747685183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45932.324747685183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45932.324747685183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45932.324747685183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45932.324747685183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45932.324747685183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45932.324747685183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45932.324747685183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45932.324747685183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45932.324747685183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45932.324747685183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45932.324747685183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45932.324747685183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45932.324747685183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45932.324747685183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45932.324747685183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45932.324747685183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45932.324747685183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45932.324747685183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45932.324747685183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45932.324747685183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45932.324747685183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45932.324747685183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45932.324747685183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45932.324747685183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45932.324747685183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45932.324747685183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45932.324747685183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45932.324747685183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45932.324747685183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45932.324747685183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45932.324747685183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45932.324747685183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45932.324747685183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45932.324747685183</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45932.324747685183</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45932.324747685183</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45932.324747685183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45932.324747685183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45932.324747685183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45932.324747685183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45932.324747685183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45932.324747685183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45932.324747685183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45932.324747685183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45932.324747685183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45932.324747685183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45932.324747685183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45932.324747685183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45932.324747685183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45932.324747685183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45932.324747685183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45932.324747685183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45932.324747685183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45932.324747685183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45932.324747685183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45932.324747685183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45932.324747685183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45932.324747685183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45932.324747685183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45932.324747685183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45932.324747685183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45932.324747685183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45932.324747685183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45932.324747685183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45932.324747685183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45932.324747685183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45932.324747685183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45932.324747685183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45932.324747685183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45932.324747685183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45932.324747685183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45932.324747685183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45932.324747685183</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45932.324747685183</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45932.324747685183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45932.324747685183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45932.324747685183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45932.324747685183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45932.324747685183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45932.324747685183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45932.324747685183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45932.324747685183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45932.324747685183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45932.324747685183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45932.324747685183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45932.324747685183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45932.324747685183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45932.324747685183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45932.324747685183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45932.324747685183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45932.324747685183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45932.324747685183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45932.324747685183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45932.324747685183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45932.324747685183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45932.324747685183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45932.324747685183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45932.324747685183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45932.324747685183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45932.324747685183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45932.324747685183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45932.324747685183</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45932.324747685183</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45932.324747685183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45932.324747685183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45932.324747685183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45932.324747685183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45932.324747685183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45932.324747685183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45932.324747685183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45932.324747685183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45932.324747685183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45932.324747685183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45932.324747685183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45932.324747685183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45932.324747685183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45932.324747685183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45932.324747685183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45932.324747685183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45932.324747685183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45932.324747685183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45932.324747685183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45932.324747685183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45932.324747685183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45932.324747685183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45932.324747685183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45932.324747685183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45932.324747685183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45932.324747685183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45932.324747685183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45932.324747685183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45932.324747685183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45932.324747685183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45932.324747685183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45932.324747685183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45932.324747685183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45932.324747685183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45932.324747685183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45932.324747685183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45932.324747685183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45932.324747685183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45932.324747685183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45932.324747685183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45932.324747685183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45932.324747685183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45932.324747685183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45932.324747685183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45932.324747685183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45932.324747685183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45932.324747685183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45932.324747685183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45932.324747685183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45932.324747685183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45932.324747685183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45932.324747685183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45932.324747685183</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45932.324747685183</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3"/>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3.1810324074031087</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5.5519004629604751</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0.5237523148098262</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0.49749074073770316</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21"/>
      <c r="B6" s="140" t="str">
        <f>IFERROR(VLOOKUP(D6,DB!A:K,11,0),"")</f>
        <v/>
      </c>
      <c r="C6" s="140"/>
      <c r="D6" s="140"/>
      <c r="E6" s="140"/>
      <c r="F6" s="140"/>
      <c r="G6" s="142">
        <f ca="1">IFERROR(NOW()-F6,"-")</f>
        <v>45932.324747685183</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2">
        <f ca="1">IFERROR(NOW()-F7,"-")</f>
        <v>45932.324747685183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45932.324747685183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45932.324747685183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45932.324747685183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45932.324747685183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45932.324747685183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45932.324747685183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45932.324747685183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45932.324747685183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45932.324747685183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45932.324747685183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45932.324747685183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45932.324747685183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45932.324747685183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45932.324747685183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45932.324747685183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45932.324747685183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45932.324747685183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45932.324747685183</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45932.324747685183</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45932.324747685183</v>
      </c>
      <c r="H27" s="140"/>
      <c r="I27" s="140" t="str">
        <f>IFERROR(VLOOKUP(D27,DB!A:F,6,0),"")</f>
        <v/>
      </c>
      <c r="J27" s="140" t="str">
        <f>IFERROR(VLOOKUP(D27,DB!A:G,7,0),"")</f>
        <v/>
      </c>
      <c r="K27" s="140"/>
      <c r="L27" s="140" t="str">
        <f>IFERROR(VLOOKUP(D27,DB!A:I,9,0),"")</f>
        <v/>
      </c>
    </row>
    <row r="28" spans="1:12" ht="31.5" customHeight="1">
      <c r="A28" s="121"/>
      <c r="B28" s="120" t="str">
        <f>IFERROR(VLOOKUP(D28,DB!A:K,11,0),"")</f>
        <v/>
      </c>
      <c r="C28" s="122"/>
      <c r="D28" s="120"/>
      <c r="E28" s="123"/>
      <c r="F28" s="124"/>
      <c r="G28" s="89">
        <f ca="1">IFERROR(NOW()-F28,"-")</f>
        <v>45932.324747685183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45932.324747685183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45932.324747685183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45932.324747685183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45932.324747685183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45932.324747685183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45932.324747685183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45932.324747685183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45932.324747685183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45932.324747685183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45932.324747685183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45932.324747685183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45932.324747685183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45932.324747685183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45932.324747685183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45932.324747685183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45932.324747685183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45932.324747685183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45932.324747685183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45932.324747685183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45932.324747685183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45932.324747685183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45932.324747685183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45932.324747685183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45932.324747685183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45932.324747685183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45932.324747685183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45932.324747685183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45932.324747685183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45932.324747685183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45932.324747685183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45932.324747685183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45932.324747685183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45932.324747685183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45932.324747685183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45932.324747685183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45932.324747685183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45932.324747685183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45932.324747685183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45932.324747685183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45932.324747685183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45932.324747685183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45932.324747685183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45932.324747685183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45932.324747685183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45932.324747685183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45932.324747685183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45932.324747685183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45932.324747685183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45932.324747685183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45932.324747685183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45932.324747685183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45932.324747685183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45932.324747685183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45932.324747685183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45932.324747685183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45932.324747685183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45932.324747685183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45932.324747685183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45932.324747685183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45932.324747685183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45932.324747685183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45932.324747685183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45932.324747685183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45932.324747685183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45932.324747685183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45932.324747685183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45932.324747685183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45932.324747685183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45932.324747685183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45932.324747685183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45932.324747685183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45932.324747685183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45932.324747685183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45932.324747685183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45932.324747685183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45932.324747685183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45932.324747685183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45932.324747685183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45932.324747685183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45932.324747685183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45932.324747685183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45932.324747685183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45932.324747685183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45932.324747685183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45932.324747685183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45932.324747685183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45932.324747685183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45932.324747685183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45932.324747685183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45932.324747685183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45932.324747685183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45932.324747685183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45932.324747685183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45932.324747685183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45932.324747685183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45932.324747685183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45932.324747685183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45932.324747685183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45932.324747685183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45932.324747685183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45932.324747685183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45932.324747685183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45932.324747685183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45932.324747685183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45932.324747685183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45932.324747685183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45932.324747685183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45932.324747685183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45932.324747685183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45932.324747685183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45932.324747685183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45932.324747685183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45932.324747685183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45932.324747685183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45932.324747685183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45932.324747685183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45932.324747685183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45932.324747685183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45932.324747685183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45932.324747685183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45932.324747685183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45932.324747685183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45932.324747685183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45932.324747685183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45932.324747685183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45932.324747685183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45932.324747685183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45932.324747685183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45932.324747685183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45932.324747685183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45932.324747685183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45932.324747685183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45932.324747685183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45932.324747685183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45932.324747685183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45932.324747685183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45932.324747685183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45932.324747685183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45932.324747685183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45932.324747685183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45932.324747685183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45932.324747685183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45932.324747685183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45932.324747685183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45932.324747685183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45932.324747685183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45932.324747685183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45932.324747685183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45932.324747685183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45932.324747685183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45932.324747685183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45932.324747685183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45932.324747685183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45932.324747685183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45932.324747685183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45932.324747685183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45932.324747685183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45932.324747685183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45932.324747685183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45932.324747685183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45932.324747685183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45932.324747685183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45932.324747685183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45932.324747685183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45932.324747685183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45932.324747685183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45932.324747685183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45932.324747685183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45932.324747685183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45932.324747685183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45932.324747685183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45932.324747685183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45932.324747685183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45932.324747685183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45932.324747685183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45932.324747685183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45932.324747685183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45932.324747685183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45932.324747685183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45932.324747685183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45932.324747685183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45932.324747685183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45932.324747685183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45932.324747685183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45932.324747685183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45932.324747685183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45932.324747685183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45932.324747685183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45932.324747685183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45932.324747685183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45932.324747685183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45932.324747685183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45932.324747685183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45932.324747685183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45932.324747685183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45932.324747685183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45932.324747685183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45932.324747685183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45932.324747685183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45932.324747685183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45932.324747685183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45932.324747685183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45932.324747685183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45932.324747685183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45932.324747685183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45932.324747685183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45932.324747685183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45932.324747685183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45932.324747685183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45932.324747685183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45932.324747685183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45932.324747685183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45932.324747685183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45932.324747685183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45932.324747685183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45932.324747685183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45932.324747685183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45932.324747685183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45932.324747685183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45932.324747685183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45932.324747685183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45932.324747685183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45932.324747685183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45932.324747685183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45932.324747685183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45932.324747685183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45932.324747685183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45932.324747685183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45932.324747685183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45932.324747685183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45932.324747685183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45932.324747685183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45932.324747685183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45932.324747685183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45932.324747685183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45932.324747685183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45932.324747685183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45932.324747685183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45932.324747685183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45932.324747685183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45932.324747685183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45932.324747685183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45932.324747685183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45932.324747685183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45932.324747685183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45932.324747685183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45932.324747685183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45932.324747685183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45932.324747685183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45932.324747685183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45932.324747685183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45932.324747685183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45932.324747685183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45932.324747685183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45932.324747685183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45932.324747685183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45932.324747685183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45932.324747685183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45932.324747685183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45932.324747685183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45932.324747685183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45932.324747685183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45932.324747685183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45932.324747685183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45932.324747685183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45932.324747685183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45932.324747685183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45932.324747685183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45932.324747685183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45932.324747685183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45932.324747685183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45932.324747685183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45932.324747685183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45932.324747685183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45932.324747685183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45932.324747685183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45932.324747685183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45932.324747685183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45932.324747685183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45932.324747685183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45932.324747685183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45932.324747685183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45932.324747685183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45932.324747685183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45932.324747685183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45932.324747685183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45932.324747685183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45932.324747685183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45932.324747685183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45932.324747685183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45932.324747685183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45932.324747685183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45932.324747685183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45932.324747685183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45932.324747685183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45932.324747685183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45932.324747685183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45932.324747685183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45932.324747685183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45932.324747685183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45932.324747685183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45932.324747685183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45932.324747685183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45932.324747685183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45932.324747685183</v>
      </c>
      <c r="H333" s="124"/>
      <c r="I333" s="120" t="str">
        <f>IFERROR(VLOOKUP(D333,DB!A:F,6,0),"")</f>
        <v/>
      </c>
      <c r="J333" s="119" t="str">
        <f>IFERROR(VLOOKUP(D333,DB!A:G,7,0),"")</f>
        <v/>
      </c>
      <c r="K333" s="125"/>
      <c r="L333" s="126" t="str">
        <f>IFERROR(VLOOKUP(D333,DB!A:I,9,0),"")</f>
        <v/>
      </c>
    </row>
  </sheetData>
  <dataValidations count="2">
    <dataValidation allowBlank="1" showInputMessage="1" showErrorMessage="1" sqref="E1" xr:uid="{380493DB-286A-4683-AF55-C78F04945A49}"/>
    <dataValidation type="list" allowBlank="1" showInputMessage="1" showErrorMessage="1" sqref="D9:D12 E6:E3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2025-10-02T04:48:25Z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