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646" documentId="13_ncr:1_{F6CB121F-512D-4AA6-A0C1-0FB36C537598}" xr6:coauthVersionLast="47" xr6:coauthVersionMax="47" xr10:uidLastSave="{214209DE-C627-4908-8C4E-B336D421F340}"/>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4" i="6"/>
  <c r="G15" i="6"/>
  <c r="G16" i="6"/>
  <c r="G6" i="6"/>
  <c r="G5" i="6"/>
  <c r="G2" i="6"/>
  <c r="G3" i="6"/>
  <c r="G4"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3" i="1"/>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192" i="6"/>
  <c r="I192" i="6"/>
  <c r="J192" i="6"/>
  <c r="L19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<sst xmlns="http://schemas.openxmlformats.org/spreadsheetml/2006/main" count="178576" uniqueCount="39072">
  <si>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</si>
  <si>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</si>
  <si>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</si>
  <si>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</si>
  <si>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</si>
  <si>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</si>
  <si>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</si>
  <si>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</si>
  <si>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</si>
  <si>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</si>
  <si>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</si>
  <si>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</si>
  <si>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</si>
  <si>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</si>
  <si>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</si>
  <si>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</si>
  <si>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</si>
  <si>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</si>
  <si>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</si>
  <si>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</si>
  <si>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</si>
  <si>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</si>
  <si>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</si>
  <si>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</si>
  <si>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</si>
  <si>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</si>
  <si>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</si>
  <si>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</si>
  <si>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</si>
  <si>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</si>
  <si>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</si>
  <si>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</si>
  <si>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</si>
  <si>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</si>
  <si>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</si>
  <si>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</si>
  <si>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</si>
  <si>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</si>
  <si>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</si>
  <si>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</si>
  <si>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</si>
  <si>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</si>
  <si>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</si>
  <si>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</si>
  <si>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</si>
  <si>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</si>
  <si>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</si>
  <si>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</si>
  <si>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</si>
  <si>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</si>
  <si>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</si>
  <si>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</si>
  <si>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</si>
  <si>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</si>
  <si>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</si>
  <si>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</si>
  <si>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</si>
  <si>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</si>
  <si>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</si>
  <si>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</si>
  <si>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</si>
  <si>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</si>
  <si>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</si>
  <si>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</si>
  <si>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</si>
  <si>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</si>
  <si>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</si>
  <si>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</si>
  <si>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</si>
  <si>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</si>
  <si>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</si>
  <si>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</si>
  <si>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</si>
  <si>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</si>
  <si>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</si>
  <si>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</si>
  <si>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</si>
  <si>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</si>
  <si>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</si>
  <si>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</si>
  <si>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</si>
  <si>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</si>
  <si>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</si>
  <si>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</si>
  <si>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</si>
  <si>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</si>
  <si>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</si>
  <si>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</si>
  <si>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</si>
  <si>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</si>
  <si>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</si>
  <si>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</si>
  <si>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</si>
  <si>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</si>
  <si>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</si>
  <si>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</si>
  <si>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</si>
  <si>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</si>
  <si>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</si>
  <si>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</si>
  <si>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</si>
  <si>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</si>
  <si>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</si>
  <si>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</si>
  <si>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</si>
  <si>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</si>
  <si>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</si>
  <si>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</si>
  <si>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</si>
  <si>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</si>
  <si>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</si>
  <si>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</si>
  <si>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</si>
  <si>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</si>
  <si>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</si>
  <si>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</si>
  <si>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</si>
  <si>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</si>
  <si>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</si>
  <si>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</si>
  <si>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</si>
  <si>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</si>
  <si>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</si>
  <si>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</si>
  <si>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</si>
  <si>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</si>
  <si>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</si>
  <si>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</si>
  <si>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</si>
  <si>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</si>
  <si>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</si>
  <si>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</si>
  <si>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</si>
  <si>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</si>
  <si>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</si>
  <si>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</si>
  <si>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</si>
  <si>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</si>
  <si>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</si>
  <si>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</si>
  <si>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</si>
  <si>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</si>
  <si>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</si>
  <si>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</si>
  <si>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</si>
  <si>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</si>
  <si>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</si>
  <si>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</si>
  <si>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</si>
  <si>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</si>
  <si>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</si>
  <si>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</si>
  <si>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</si>
  <si>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</si>
  <si>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</si>
  <si>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</si>
  <si>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</si>
  <si>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</si>
  <si>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</si>
  <si>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</si>
  <si>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</si>
  <si>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</si>
  <si>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</si>
  <si>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</si>
  <si>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</si>
  <si>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</si>
  <si>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</si>
  <si>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</si>
  <si>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</si>
  <si>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</si>
  <si>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</si>
  <si>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</si>
  <si>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</si>
  <si>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</si>
  <si>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</si>
  <si>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</si>
  <si>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</si>
  <si>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</si>
  <si>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</si>
  <si>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</si>
  <si>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</si>
  <si>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</si>
  <si>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</si>
  <si>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</si>
  <si>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</si>
  <si>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</si>
  <si>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</si>
  <si>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</si>
  <si>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</si>
  <si>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</si>
  <si>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</si>
  <si>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</si>
  <si>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</si>
  <si>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</si>
  <si>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</si>
  <si>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</si>
  <si>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</si>
  <si>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</si>
  <si>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</si>
  <si>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</si>
  <si>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</si>
  <si>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</si>
  <si>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</si>
  <si>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</si>
  <si>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</si>
  <si>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</si>
  <si>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</si>
  <si>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</si>
  <si>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</si>
  <si>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</si>
  <si>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</si>
  <si>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</si>
  <si>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</si>
  <si>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</si>
  <si>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</si>
  <si>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</si>
  <si>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</si>
  <si>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</si>
  <si>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</si>
  <si>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</si>
  <si>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</si>
  <si>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</si>
  <si>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</si>
  <si>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</si>
  <si>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</si>
  <si>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</si>
  <si>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</si>
  <si>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</si>
  <si>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</si>
  <si>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</si>
  <si>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</si>
  <si>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</si>
  <si>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</si>
  <si>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</si>
  <si>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</si>
  <si>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</si>
  <si>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</si>
  <si>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</si>
  <si>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</si>
  <si>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</si>
  <si>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</si>
  <si>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</si>
  <si>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</si>
  <si>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</si>
  <si>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</si>
  <si>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</si>
  <si>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</si>
  <si>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</si>
  <si>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</si>
  <si>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</si>
  <si>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</si>
  <si>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</si>
  <si>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</si>
  <si>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</si>
  <si>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</si>
  <si>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</si>
  <si>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</si>
  <si>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</si>
  <si>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</si>
  <si>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</si>
  <si>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</si>
  <si>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</si>
  <si>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</si>
  <si>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</si>
  <si>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</si>
  <si>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</si>
  <si>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</si>
  <si>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</si>
  <si>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</si>
  <si>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</si>
  <si>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</si>
  <si>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</si>
  <si>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</si>
  <si>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</si>
  <si>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</si>
  <si>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</si>
  <si>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</si>
  <si>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</si>
  <si>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</si>
  <si>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</si>
  <si>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</si>
  <si>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</si>
  <si>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</si>
  <si>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</si>
  <si>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</si>
  <si>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</si>
  <si>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</si>
  <si>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</si>
  <si>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</si>
  <si>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</si>
  <si>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</si>
  <si>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</si>
  <si>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</si>
  <si>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</si>
  <si>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</si>
  <si>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</si>
  <si>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</si>
  <si>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</si>
  <si>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</si>
  <si>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</si>
  <si>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</si>
  <si>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</si>
  <si>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</si>
  <si>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</si>
  <si>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</si>
  <si>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</si>
  <si>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</si>
  <si>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</si>
  <si>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</si>
  <si>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</si>
  <si>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</si>
  <si>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</si>
  <si>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</si>
  <si>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</si>
  <si>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</si>
  <si>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</si>
  <si>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</si>
  <si>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</si>
  <si>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</si>
  <si>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</si>
  <si>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</si>
  <si>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</si>
  <si>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</si>
  <si>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</si>
  <si>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</si>
  <si>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</si>
  <si>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</si>
  <si>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</si>
  <si>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</si>
  <si>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</si>
  <si>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</si>
  <si>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</si>
  <si>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</si>
  <si>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</si>
  <si>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</si>
  <si>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</si>
  <si>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</si>
  <si>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</si>
  <si>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</si>
  <si>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</si>
  <si>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</si>
  <si>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</si>
  <si>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</si>
  <si>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</si>
  <si>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</si>
  <si>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</si>
  <si>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</si>
  <si>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</si>
  <si>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</si>
  <si>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</si>
  <si>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</si>
  <si>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</si>
  <si>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</si>
  <si>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</si>
  <si>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</si>
  <si>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</si>
  <si>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</si>
  <si>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</si>
  <si>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</si>
  <si>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</si>
  <si>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</si>
  <si>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</si>
  <si>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</si>
  <si>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</si>
  <si>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</si>
  <si>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</si>
  <si>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</si>
  <si>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</si>
  <si>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</si>
  <si>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</si>
  <si>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</si>
  <si>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</si>
  <si>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</si>
  <si>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</si>
  <si>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</si>
  <si>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</si>
  <si>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</si>
  <si>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</si>
  <si>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</si>
  <si>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</si>
  <si>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</si>
  <si>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</si>
  <si>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</si>
  <si>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</si>
  <si>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</si>
  <si>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</si>
  <si>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</si>
  <si>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</si>
  <si>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</si>
  <si>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</si>
  <si>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</si>
  <si>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</si>
  <si>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</si>
  <si>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</si>
  <si>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</si>
  <si>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</si>
  <si>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</si>
  <si>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</si>
  <si>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</si>
  <si>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</si>
  <si>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</si>
  <si>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</si>
  <si>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</si>
  <si>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</si>
  <si>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</si>
  <si>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</si>
  <si>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</si>
  <si>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</si>
  <si>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</si>
  <si>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</si>
  <si>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</si>
  <si>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</si>
  <si>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</si>
  <si>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</si>
  <si>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</si>
  <si>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</si>
  <si>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</si>
  <si>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</si>
  <si>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</si>
  <si>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</si>
  <si>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</si>
  <si>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</si>
  <si>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</si>
  <si>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</si>
  <si>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</si>
  <si>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</si>
  <si>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</si>
  <si>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</si>
  <si>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</si>
  <si>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</si>
  <si>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</si>
  <si>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</si>
  <si>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</si>
  <si>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</si>
  <si>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</si>
  <si>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</si>
  <si>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</si>
  <si>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</si>
  <si>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</si>
  <si>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</si>
  <si>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</si>
  <si>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</si>
  <si>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</si>
  <si>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</si>
  <si>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</si>
  <si>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</si>
  <si>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</si>
  <si>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</si>
  <si>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</si>
  <si>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</si>
  <si>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</si>
  <si>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</si>
  <si>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</si>
  <si>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</si>
  <si>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</si>
  <si>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</si>
  <si>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</si>
  <si>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</si>
  <si>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</si>
  <si>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</si>
  <si>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</si>
  <si>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</si>
  <si>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</si>
  <si>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</si>
  <si>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</si>
  <si>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</si>
  <si>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</si>
  <si>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</si>
  <si>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</si>
  <si>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</si>
  <si>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</si>
  <si>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</si>
  <si>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</si>
  <si>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</si>
  <si>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</si>
  <si>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</si>
  <si>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</si>
  <si>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</si>
  <si>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</si>
  <si>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</si>
  <si>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</si>
  <si>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</si>
  <si>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</si>
  <si>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</si>
  <si>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</si>
  <si>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</si>
  <si>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</si>
  <si>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</si>
  <si>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</si>
  <si>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</si>
  <si>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</si>
  <si>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</si>
  <si>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</si>
  <si>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</si>
  <si>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</si>
  <si>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</si>
  <si>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</si>
  <si>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</si>
  <si>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</si>
  <si>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</si>
  <si>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</si>
  <si>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</si>
  <si>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</si>
  <si>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</si>
  <si>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</si>
  <si>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</si>
  <si>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</si>
  <si>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</si>
  <si>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</si>
  <si>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</si>
  <si>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</si>
  <si>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</si>
  <si>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</si>
  <si>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</si>
  <si>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</si>
  <si>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</si>
  <si>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</si>
  <si>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</si>
  <si>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</si>
  <si>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</si>
  <si>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</si>
  <si>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</si>
  <si>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</si>
  <si>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</si>
  <si>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</si>
  <si>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</si>
  <si>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</si>
  <si>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</si>
  <si>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</si>
  <si>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</si>
  <si>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</si>
  <si>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</si>
  <si>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</si>
  <si>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</si>
  <si>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</si>
  <si>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</si>
  <si>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</si>
  <si>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</si>
  <si>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</si>
  <si>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</si>
  <si>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</si>
  <si>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</si>
  <si>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</si>
  <si>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</si>
  <si>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</si>
  <si>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</si>
  <si>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</si>
  <si>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</si>
  <si>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</si>
  <si>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</si>
  <si>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</si>
  <si>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</si>
  <si>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</si>
  <si>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</si>
  <si>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</si>
  <si>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</si>
  <si>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</si>
  <si>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</si>
  <si>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</si>
  <si>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</si>
  <si>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</si>
  <si>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</si>
  <si>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</si>
  <si>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</si>
  <si>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</si>
  <si>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</si>
  <si>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</si>
  <si>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</si>
  <si>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</si>
  <si>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</si>
  <si>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</si>
  <si>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</si>
  <si>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</si>
  <si>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</si>
  <si>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</si>
  <si>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</si>
  <si>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</si>
  <si>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</si>
  <si>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</si>
  <si>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</si>
  <si>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</si>
  <si>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</si>
  <si>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</si>
  <si>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</si>
  <si>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</si>
  <si>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</si>
  <si>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</si>
  <si>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</si>
  <si>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</si>
  <si>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</si>
  <si>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</si>
  <si>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</si>
  <si>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</si>
  <si>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</si>
  <si>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</si>
  <si>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</si>
  <si>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</si>
  <si>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</si>
  <si>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</si>
  <si>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</si>
  <si>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</si>
  <si>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</si>
  <si>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</si>
  <si>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</si>
  <si>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</si>
  <si>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</si>
  <si>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</si>
  <si>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</si>
  <si>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</si>
  <si>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</si>
  <si>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</si>
  <si>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</si>
  <si>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</si>
  <si>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</si>
  <si>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</si>
  <si>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</si>
  <si>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</si>
  <si>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</si>
  <si>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</si>
  <si>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</si>
  <si>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</si>
  <si>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</si>
  <si>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</si>
  <si>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</si>
  <si>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</si>
  <si>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</si>
  <si>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</si>
  <si>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</si>
  <si>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</si>
  <si>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</si>
  <si>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</si>
  <si>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</si>
  <si>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</si>
  <si>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</si>
  <si>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</si>
  <si>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</si>
  <si>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</si>
  <si>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</si>
  <si>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</si>
  <si>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</si>
  <si>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</si>
  <si>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</si>
  <si>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</si>
  <si>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</si>
  <si>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</si>
  <si>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</si>
  <si>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</si>
  <si>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</si>
  <si>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</si>
  <si>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</si>
  <si>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</si>
  <si>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</si>
  <si>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</si>
  <si>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</si>
  <si>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</si>
  <si>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</si>
  <si>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</si>
  <si>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</si>
  <si>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</si>
  <si>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</si>
  <si>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</si>
  <si>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</si>
  <si>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</si>
  <si>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</si>
  <si>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</si>
  <si>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</si>
  <si>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</si>
  <si>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</si>
  <si>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</si>
  <si>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</si>
  <si>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</si>
  <si>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</si>
  <si>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</si>
  <si>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</si>
  <si>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</si>
  <si>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</si>
  <si>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</si>
  <si>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</si>
  <si>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</si>
  <si>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</si>
  <si>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</si>
  <si>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</si>
  <si>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</si>
  <si>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</si>
  <si>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</si>
  <si>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</si>
  <si>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</si>
  <si>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</si>
  <si>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</si>
  <si>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</si>
  <si>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</si>
  <si>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</si>
  <si>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</si>
  <si>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</si>
  <si>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</si>
  <si>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</si>
  <si>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</si>
  <si>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</si>
  <si>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</si>
  <si>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</si>
  <si>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</si>
  <si>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</si>
  <si>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</si>
  <si>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</si>
  <si>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</si>
  <si>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</si>
  <si>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</si>
  <si>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</si>
  <si>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</si>
  <si>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</si>
  <si>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</si>
  <si>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</si>
  <si>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</si>
  <si>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</si>
  <si>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</si>
  <si>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</si>
  <si>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</si>
  <si>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</si>
  <si>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</si>
  <si>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</si>
  <si>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</si>
  <si>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</si>
  <si>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</si>
  <si>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</si>
  <si>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</si>
  <si>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</si>
  <si>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</si>
  <si>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</si>
  <si>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</si>
  <si>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</si>
  <si>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</si>
  <si>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</si>
  <si>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</si>
  <si>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</si>
  <si>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</si>
  <si>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</si>
  <si>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</si>
  <si>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</si>
  <si>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</si>
  <si>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</si>
  <si>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</si>
  <si>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</si>
  <si>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</si>
  <si>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</si>
  <si>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</si>
  <si>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</si>
  <si>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</si>
  <si>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</si>
  <si>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</si>
  <si>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</si>
  <si>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</si>
  <si>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</si>
  <si>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</si>
  <si>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</si>
  <si>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</si>
  <si>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</si>
  <si>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</si>
  <si>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</si>
  <si>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</si>
  <si>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</si>
  <si>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</si>
  <si>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</si>
  <si>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</si>
  <si>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</si>
  <si>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</si>
  <si>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</si>
  <si>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</si>
  <si>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</si>
  <si>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</si>
  <si>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</si>
  <si>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</si>
  <si>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</si>
  <si>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</si>
  <si>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</si>
  <si>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</si>
  <si>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</si>
  <si>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</si>
  <si>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</si>
  <si>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</si>
  <si>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</si>
  <si>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</si>
  <si>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</si>
  <si>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</si>
  <si>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</si>
  <si>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</si>
  <si>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</si>
  <si>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</si>
  <si>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</si>
  <si>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</si>
  <si>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</si>
  <si>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</si>
  <si>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</si>
  <si>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</si>
  <si>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</si>
  <si>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</si>
  <si>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</si>
  <si>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</si>
  <si>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</si>
  <si>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</si>
  <si>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</si>
  <si>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</si>
  <si>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</si>
  <si>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</si>
  <si>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</si>
  <si>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</si>
  <si>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</si>
  <si>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</si>
  <si>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</si>
  <si>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</si>
  <si>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</si>
  <si>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</si>
  <si>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</si>
  <si>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</si>
  <si>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</si>
  <si>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</si>
  <si>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</si>
  <si>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</si>
  <si>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</si>
  <si>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</si>
  <si>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</si>
  <si>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</si>
  <si>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</si>
  <si>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</si>
  <si>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</si>
  <si>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</si>
  <si>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</si>
  <si>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</si>
  <si>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</si>
  <si>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</si>
  <si>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</si>
  <si>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</si>
  <si>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</si>
  <si>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</si>
  <si>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</si>
  <si>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</si>
  <si>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</si>
  <si>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</si>
  <si>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</si>
  <si>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</si>
  <si>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</si>
  <si>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</si>
  <si>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</si>
  <si>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</si>
  <si>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</si>
  <si>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</si>
  <si>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</si>
  <si>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</si>
  <si>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</si>
  <si>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</si>
  <si>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</si>
  <si>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</si>
  <si>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</si>
  <si>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</si>
  <si>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</si>
  <si>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</si>
  <si>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</si>
  <si>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</si>
  <si>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</si>
  <si>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</si>
  <si>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</si>
  <si>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</si>
  <si>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</si>
  <si>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</si>
  <si>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</si>
  <si>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</si>
  <si>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</si>
  <si>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</si>
  <si>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</si>
  <si>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</si>
  <si>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</si>
  <si>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</si>
  <si>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</si>
  <si>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</si>
  <si>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</si>
  <si>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</si>
  <si>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</si>
  <si>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</si>
  <si>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</si>
  <si>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</si>
  <si>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</si>
  <si>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</si>
  <si>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</si>
  <si>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</si>
  <si>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</si>
  <si>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</si>
  <si>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</si>
  <si>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</si>
  <si>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</si>
  <si>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</si>
  <si>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</si>
  <si>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</si>
  <si>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</si>
  <si>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</si>
  <si>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</si>
  <si>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</si>
  <si>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</si>
  <si>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</si>
  <si>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</si>
  <si>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</si>
  <si>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</si>
  <si>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</si>
  <si>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</si>
  <si>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</si>
  <si>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</si>
  <si>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</si>
  <si>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</si>
  <si>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</si>
  <si>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</si>
  <si>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</si>
  <si>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</si>
  <si>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</si>
  <si>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</si>
  <si>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</si>
  <si>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</si>
  <si>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</si>
  <si>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</si>
  <si>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</si>
  <si>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</si>
  <si>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</si>
  <si>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</si>
  <si>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</si>
  <si>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</si>
  <si>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</si>
  <si>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</si>
  <si>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</si>
  <si>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</si>
  <si>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</si>
  <si>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</si>
  <si>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</si>
  <si>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</si>
  <si>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</si>
  <si>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</si>
  <si>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</si>
  <si>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</si>
  <si>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</si>
  <si>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</si>
  <si>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</si>
  <si>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</si>
  <si>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</si>
  <si>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</si>
  <si>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</si>
  <si>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</si>
  <si>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</si>
  <si>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</si>
  <si>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</si>
  <si>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</si>
  <si>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</si>
  <si>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</si>
  <si>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</si>
  <si>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</si>
  <si>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</si>
  <si>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</si>
  <si>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</si>
  <si>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</si>
  <si>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</si>
  <si>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</si>
  <si>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</si>
  <si>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</si>
  <si>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</si>
  <si>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</si>
  <si>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</si>
  <si>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</si>
  <si>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</si>
  <si>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</si>
  <si>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</si>
  <si>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</si>
  <si>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</si>
  <si>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</si>
  <si>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</si>
  <si>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</si>
  <si>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</si>
  <si>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</si>
  <si>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</si>
  <si>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</si>
  <si>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</si>
  <si>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</si>
  <si>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</si>
  <si>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</si>
  <si>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</si>
  <si>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</si>
  <si>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</si>
  <si>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</si>
  <si>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</si>
  <si>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</si>
  <si>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</si>
  <si>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</si>
  <si>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</si>
  <si>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</si>
  <si>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</si>
  <si>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</si>
  <si>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</si>
  <si>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</si>
  <si>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</si>
  <si>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</si>
  <si>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</si>
  <si>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</si>
  <si>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</si>
  <si>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</si>
  <si>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</si>
  <si>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</si>
  <si>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</si>
  <si>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</si>
  <si>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</si>
  <si>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</si>
  <si>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</si>
  <si>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</si>
  <si>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</si>
  <si>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</si>
  <si>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</si>
  <si>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</si>
  <si>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</si>
  <si>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</si>
  <si>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</si>
  <si>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</si>
  <si>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</si>
  <si>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</si>
  <si>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</si>
  <si>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</si>
  <si>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</si>
  <si>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</si>
  <si>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</si>
  <si>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</si>
  <si>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</si>
  <si>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</si>
  <si>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</si>
  <si>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</si>
  <si>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</si>
  <si>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</si>
  <si>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</si>
  <si>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</si>
  <si>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</si>
  <si>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</si>
  <si>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</si>
  <si>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</si>
  <si>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</si>
  <si>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</si>
  <si>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</si>
  <si>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</si>
  <si>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</si>
  <si>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</si>
  <si>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</si>
  <si>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</si>
  <si>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</si>
  <si>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</si>
  <si>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</si>
  <si>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</si>
  <si>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</si>
  <si>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</si>
  <si>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</si>
  <si>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</si>
  <si>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</si>
  <si>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</si>
  <si>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</si>
  <si>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</si>
  <si>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</si>
  <si>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</si>
  <si>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</si>
  <si>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</si>
  <si>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</si>
  <si>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</si>
  <si>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</si>
  <si>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</si>
  <si>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</si>
  <si>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</si>
  <si>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</si>
  <si>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</si>
  <si>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</si>
  <si>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</si>
  <si>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</si>
  <si>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</si>
  <si>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</si>
  <si>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</si>
  <si>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</si>
  <si>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</si>
  <si>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</si>
  <si>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</si>
  <si>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</si>
  <si>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</si>
  <si>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</si>
  <si>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</si>
  <si>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</si>
  <si>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</si>
  <si>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</si>
  <si>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</si>
  <si>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</si>
  <si>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</si>
  <si>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</si>
  <si>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</si>
  <si>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</si>
  <si>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</si>
  <si>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</si>
  <si>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</si>
  <si>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</si>
  <si>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</si>
  <si>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</si>
  <si>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</si>
  <si>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</si>
  <si>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</si>
  <si>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</si>
  <si>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</si>
  <si>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</si>
  <si>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</si>
  <si>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</si>
  <si>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</si>
  <si>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</si>
  <si>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</si>
  <si>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</si>
  <si>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</si>
  <si>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</si>
  <si>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</si>
  <si>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</si>
  <si>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</si>
  <si>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</si>
  <si>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</si>
  <si>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</si>
  <si>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</si>
  <si>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</si>
  <si>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</si>
  <si>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</si>
  <si>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</si>
  <si>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</si>
  <si>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</si>
  <si>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</si>
  <si>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</si>
  <si>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</si>
  <si>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</si>
  <si>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</si>
  <si>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</si>
  <si>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</si>
  <si>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</si>
  <si>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</si>
  <si>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</si>
  <si>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</si>
  <si>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</si>
  <si>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</si>
  <si>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</si>
  <si>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</si>
  <si>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</si>
  <si>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</si>
  <si>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</si>
  <si>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</si>
  <si>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</si>
  <si>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</si>
  <si>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</si>
  <si>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</si>
  <si>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</si>
  <si>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</si>
  <si>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</si>
  <si>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</si>
  <si>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</si>
  <si>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</si>
  <si>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</si>
  <si>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</si>
  <si>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</si>
  <si>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</si>
  <si>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</si>
  <si>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</si>
  <si>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</si>
  <si>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</si>
  <si>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</si>
  <si>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</si>
  <si>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</si>
  <si>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</si>
  <si>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</si>
  <si>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</si>
  <si>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</si>
  <si>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</si>
  <si>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</si>
  <si>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</si>
  <si>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</si>
  <si>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</si>
  <si>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</si>
  <si>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</si>
  <si>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</si>
  <si>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</si>
  <si>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</si>
  <si>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</si>
  <si>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</si>
  <si>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</si>
  <si>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</si>
  <si>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</si>
  <si>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</si>
  <si>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</si>
  <si>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</si>
  <si>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</si>
  <si>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</si>
  <si>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</si>
  <si>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</si>
  <si>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</si>
  <si>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</si>
  <si>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</si>
  <si>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</si>
  <si>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</si>
  <si>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</si>
  <si>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</si>
  <si>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</si>
  <si>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</si>
  <si>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</si>
  <si>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</si>
  <si>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</si>
  <si>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</si>
  <si>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</si>
  <si>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</si>
  <si>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</si>
  <si>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</si>
  <si>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</si>
  <si>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</si>
  <si>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</si>
  <si>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</si>
  <si>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</si>
  <si>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</si>
  <si>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</si>
  <si>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</si>
  <si>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</si>
  <si>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</si>
  <si>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</si>
  <si>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</si>
  <si>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</si>
  <si>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</si>
  <si>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</si>
  <si>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</si>
  <si>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</si>
  <si>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</si>
  <si>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</si>
  <si>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</si>
  <si>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</si>
  <si>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</si>
  <si>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</si>
  <si>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</si>
  <si>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</si>
  <si>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</si>
  <si>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</si>
  <si>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</si>
  <si>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</si>
  <si>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</si>
  <si>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</si>
  <si>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</si>
  <si>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</si>
  <si>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</si>
  <si>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</si>
  <si>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</si>
  <si>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</si>
  <si>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</si>
  <si>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</si>
  <si>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</si>
  <si>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</si>
  <si>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</si>
  <si>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</si>
  <si>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</si>
  <si>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</si>
  <si>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</si>
  <si>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</si>
  <si>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</si>
  <si>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</si>
  <si>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</si>
  <si>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</si>
  <si>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</si>
  <si>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</si>
  <si>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</si>
  <si>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</si>
  <si>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</si>
  <si>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</si>
  <si>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</si>
  <si>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</si>
  <si>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</si>
  <si>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</si>
  <si>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</si>
  <si>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</si>
  <si>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</si>
  <si>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</si>
  <si>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</si>
  <si>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</si>
  <si>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</si>
  <si>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</si>
  <si>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</si>
  <si>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</si>
  <si>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</si>
  <si>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</si>
  <si>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</si>
  <si>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</si>
  <si>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</si>
  <si>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</si>
  <si>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</si>
  <si>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</si>
  <si>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</si>
  <si>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</si>
  <si>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</si>
  <si>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</si>
  <si>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</si>
  <si>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</si>
  <si>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</si>
  <si>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</si>
  <si>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</si>
  <si>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</si>
  <si>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</si>
  <si>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</si>
  <si>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</si>
  <si>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</si>
  <si>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</si>
  <si>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</si>
  <si>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</si>
  <si>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</si>
  <si>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</si>
  <si>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</si>
  <si>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</si>
  <si>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</si>
  <si>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</si>
  <si>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</si>
  <si>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</si>
  <si>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</si>
  <si>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</si>
  <si>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</si>
  <si>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</si>
  <si>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</si>
  <si>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</si>
  <si>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</si>
  <si>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</si>
  <si>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</si>
  <si>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</si>
  <si>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</si>
  <si>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</si>
  <si>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</si>
  <si>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</si>
  <si>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</si>
  <si>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</si>
  <si>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</si>
  <si>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</si>
  <si>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</si>
  <si>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</si>
  <si>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</si>
  <si>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</si>
  <si>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</si>
  <si>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</si>
  <si>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</si>
  <si>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</si>
  <si>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</si>
  <si>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</si>
  <si>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</si>
  <si>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</si>
  <si>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</si>
  <si>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</si>
  <si>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</si>
  <si>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</si>
  <si>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</si>
  <si>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</si>
  <si>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</si>
  <si>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</si>
  <si>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</si>
  <si>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</si>
  <si>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</si>
  <si>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</si>
  <si>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</si>
  <si>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</si>
  <si>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</si>
  <si>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</si>
  <si>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</si>
  <si>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</si>
  <si>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</si>
  <si>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</si>
  <si>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</si>
  <si>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</si>
  <si>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</si>
  <si>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</si>
  <si>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</si>
  <si>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</si>
  <si>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</si>
  <si>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</si>
  <si>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</si>
  <si>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</si>
  <si>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</si>
  <si>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</si>
  <si>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</si>
  <si>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</si>
  <si>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</si>
  <si>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</si>
  <si>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</si>
  <si>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</si>
  <si>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</si>
  <si>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</si>
  <si>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</si>
  <si>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</si>
  <si>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</si>
  <si>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</si>
  <si>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</si>
  <si>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</si>
  <si>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</si>
  <si>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</si>
  <si>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</si>
  <si>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</si>
  <si>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</si>
  <si>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</si>
  <si>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</si>
  <si>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</si>
  <si>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</si>
  <si>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</si>
  <si>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</si>
  <si>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</si>
  <si>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</si>
  <si>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</si>
  <si>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</si>
  <si>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</si>
  <si>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</si>
  <si>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</si>
  <si>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</si>
  <si>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</si>
  <si>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</si>
  <si>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</si>
  <si>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</si>
  <si>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</si>
  <si>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</si>
  <si>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</si>
  <si>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</si>
  <si>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</si>
  <si>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</si>
  <si>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</si>
  <si>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</si>
  <si>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</si>
  <si>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</si>
  <si>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</si>
  <si>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</si>
  <si>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</si>
  <si>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</si>
  <si>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</si>
  <si>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</si>
  <si>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</si>
  <si>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</si>
  <si>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</si>
  <si>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</si>
  <si>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</si>
  <si>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</si>
  <si>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</si>
  <si>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</si>
  <si>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</si>
  <si>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</si>
  <si>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</si>
  <si>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</si>
  <si>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</si>
  <si>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</si>
  <si>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</si>
  <si>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</si>
  <si>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</si>
  <si>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</si>
  <si>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</si>
  <si>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</si>
  <si>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</si>
  <si>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</si>
  <si>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</si>
  <si>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</si>
  <si>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</si>
  <si>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</si>
  <si>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</si>
  <si>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</si>
  <si>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</si>
  <si>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</si>
  <si>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</si>
  <si>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</si>
  <si>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</si>
  <si>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</si>
  <si>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</si>
  <si>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</si>
  <si>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</si>
  <si>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</si>
  <si>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</si>
  <si>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</si>
  <si>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</si>
  <si>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</si>
  <si>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</si>
  <si>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</si>
  <si>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</si>
  <si>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</si>
  <si>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</si>
  <si>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</si>
  <si>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</si>
  <si>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</si>
  <si>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</si>
  <si>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</si>
  <si>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</si>
  <si>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</si>
  <si>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</si>
  <si>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</si>
  <si>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</si>
  <si>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</si>
  <si>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</si>
  <si>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</si>
  <si>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</si>
  <si>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</si>
  <si>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</si>
  <si>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</si>
  <si>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</si>
  <si>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</si>
  <si>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</si>
  <si>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</si>
  <si>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</si>
  <si>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</si>
  <si>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</si>
  <si>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</si>
  <si>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</si>
  <si>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</si>
  <si>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</si>
  <si>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</si>
  <si>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</si>
  <si>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</si>
  <si>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</si>
  <si>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</si>
  <si>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</si>
  <si>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</si>
  <si>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</si>
  <si>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</si>
  <si>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</si>
  <si>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</si>
  <si>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</si>
  <si>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</si>
  <si>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</si>
  <si>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</si>
  <si>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</si>
  <si>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</si>
  <si>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</si>
  <si>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</si>
  <si>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</si>
  <si>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</si>
  <si>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</si>
  <si>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</si>
  <si>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</si>
  <si>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</si>
  <si>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</si>
  <si>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</si>
  <si>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</si>
  <si>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</si>
  <si>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</si>
  <si>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</si>
  <si>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</si>
  <si>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</si>
  <si>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</si>
  <si>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</si>
  <si>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</si>
  <si>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</si>
  <si>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</si>
  <si>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</si>
  <si>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</si>
  <si>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</si>
  <si>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</si>
  <si>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</si>
  <si>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</si>
  <si>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</si>
  <si>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</si>
  <si>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</si>
  <si>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</si>
  <si>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</si>
  <si>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</si>
  <si>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</si>
  <si>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</si>
  <si>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</si>
  <si>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</si>
  <si>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</si>
  <si>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</si>
  <si>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</si>
  <si>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</si>
  <si>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</si>
  <si>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</si>
  <si>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</si>
  <si>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</si>
  <si>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</si>
  <si>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</si>
  <si>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</si>
  <si>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</si>
  <si>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</si>
  <si>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</si>
  <si>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</si>
  <si>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</si>
  <si>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</si>
  <si>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</si>
  <si>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</si>
  <si>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</si>
  <si>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</si>
  <si>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</si>
  <si>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</si>
  <si>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</si>
  <si>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</si>
  <si>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</si>
  <si>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</si>
  <si>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</si>
  <si>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</si>
  <si>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</si>
  <si>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</si>
  <si>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</si>
  <si>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</si>
  <si>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</si>
  <si>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</si>
  <si>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</si>
  <si>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</si>
  <si>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</si>
  <si>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</si>
  <si>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</si>
  <si>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</si>
  <si>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</si>
  <si>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</si>
  <si>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</si>
  <si>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</si>
  <si>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</si>
  <si>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</si>
  <si>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</si>
  <si>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</si>
  <si>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</si>
  <si>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</si>
  <si>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</si>
  <si>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</si>
  <si>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</si>
  <si>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</si>
  <si>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</si>
  <si>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</si>
  <si>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</si>
  <si>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</si>
  <si>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</si>
  <si>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</si>
  <si>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</si>
  <si>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</si>
  <si>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</si>
  <si>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</si>
  <si>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</si>
  <si>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</si>
  <si>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</si>
  <si>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</si>
  <si>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</si>
  <si>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</si>
  <si>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</si>
  <si>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</si>
  <si>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</si>
  <si>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</si>
  <si>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</si>
  <si>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</si>
  <si>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</si>
  <si>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</si>
  <si>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</si>
  <si>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</si>
  <si>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</si>
  <si>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</si>
  <si>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</si>
  <si>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</si>
  <si>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</si>
  <si>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</si>
  <si>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</si>
  <si>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</si>
  <si>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</si>
  <si>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</si>
  <si>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</si>
  <si>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</si>
  <si>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</si>
  <si>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</si>
  <si>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</si>
  <si>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</si>
  <si>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</si>
  <si>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</si>
  <si>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</si>
  <si>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</si>
  <si>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</si>
  <si>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</si>
  <si>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</si>
  <si>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</si>
  <si>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</si>
  <si>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</si>
  <si>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</si>
  <si>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</si>
  <si>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</si>
  <si>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</si>
  <si>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</si>
  <si>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</si>
  <si>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</si>
  <si>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</si>
  <si>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</si>
  <si>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</si>
  <si>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</si>
  <si>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</si>
  <si>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</si>
  <si>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</si>
  <si>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</si>
  <si>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</si>
  <si>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</si>
  <si>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</si>
  <si>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</si>
  <si>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</si>
  <si>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</si>
  <si>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</si>
  <si>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</si>
  <si>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</si>
  <si>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</si>
  <si>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</si>
  <si>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</si>
  <si>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</si>
  <si>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</si>
  <si>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</si>
  <si>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</si>
  <si>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</si>
  <si>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</si>
  <si>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</si>
  <si>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</si>
  <si>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</si>
  <si>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</si>
  <si>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</si>
  <si>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</si>
  <si>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</si>
  <si>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</si>
  <si>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</si>
  <si>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</si>
  <si>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</si>
  <si>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</si>
  <si>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</si>
  <si>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</si>
  <si>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</si>
  <si>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</si>
  <si>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</si>
  <si>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</si>
  <si>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</si>
  <si>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</si>
  <si>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</si>
  <si>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</si>
  <si>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</si>
  <si>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</si>
  <si>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</si>
  <si>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</si>
  <si>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</si>
  <si>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</si>
  <si>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</si>
  <si>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</si>
  <si>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</si>
  <si>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</si>
  <si>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</si>
  <si>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</si>
  <si>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</si>
  <si>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</si>
  <si>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</si>
  <si>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</si>
  <si>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</si>
  <si>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</si>
  <si>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</si>
  <si>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</si>
  <si>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</si>
  <si>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</si>
  <si>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</si>
  <si>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</si>
  <si>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</si>
  <si>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</si>
  <si>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</si>
  <si>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</si>
  <si>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</si>
  <si>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</si>
  <si>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</si>
  <si>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</si>
  <si>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</si>
  <si>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</si>
  <si>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</si>
  <si>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</si>
  <si>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</si>
  <si>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</si>
  <si>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</si>
  <si>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</si>
  <si>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</si>
  <si>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</si>
  <si>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</si>
  <si>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</si>
  <si>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</si>
  <si>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</si>
  <si>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</si>
  <si>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</si>
  <si>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</si>
  <si>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</si>
  <si>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</si>
  <si>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</si>
  <si>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</si>
  <si>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</si>
  <si>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</si>
  <si>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</si>
  <si>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</si>
  <si>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</si>
  <si>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</si>
  <si>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</si>
  <si>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</si>
  <si>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</si>
  <si>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</si>
  <si>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</si>
  <si>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</si>
  <si>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</si>
  <si>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</si>
  <si>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</si>
  <si>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</si>
  <si>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</si>
  <si>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</si>
  <si>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</si>
  <si>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</si>
  <si>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</si>
  <si>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</si>
  <si>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</si>
  <si>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</si>
  <si>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</si>
  <si>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</si>
  <si>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</si>
  <si>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</si>
  <si>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</si>
  <si>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</si>
  <si>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</si>
  <si>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</si>
  <si>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</si>
  <si>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</si>
  <si>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</si>
  <si>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</si>
  <si>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</si>
  <si>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</si>
  <si>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</si>
  <si>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</si>
  <si>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</si>
  <si>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</si>
  <si>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</si>
  <si>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</si>
  <si>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</si>
  <si>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</si>
  <si>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</si>
  <si>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</si>
  <si>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</si>
  <si>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</si>
  <si>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</si>
  <si>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</si>
  <si>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</si>
  <si>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</si>
  <si>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</si>
  <si>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</si>
  <si>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</si>
  <si>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</si>
  <si>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</si>
  <si>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</si>
  <si>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</si>
  <si>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</si>
  <si>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</si>
  <si>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</si>
  <si>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</si>
  <si>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</si>
  <si>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</si>
  <si>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</si>
  <si>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</si>
  <si>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</si>
  <si>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</si>
  <si>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</si>
  <si>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</si>
  <si>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</si>
  <si>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</si>
  <si>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</si>
  <si>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</si>
  <si>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</si>
  <si>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</si>
  <si>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</si>
  <si>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</si>
  <si>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</si>
  <si>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</si>
  <si>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</si>
  <si>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</si>
  <si>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</si>
  <si>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</si>
  <si>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</si>
  <si>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</si>
  <si>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</si>
  <si>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</si>
  <si>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</si>
  <si>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</si>
  <si>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</si>
  <si>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</si>
  <si>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</si>
  <si>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</si>
  <si>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</si>
  <si>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</si>
  <si>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</si>
  <si>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</si>
  <si>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</si>
  <si>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</si>
  <si>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</si>
  <si>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</si>
  <si>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</si>
  <si>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</si>
  <si>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</si>
  <si>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</si>
  <si>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</si>
  <si>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</si>
  <si>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</si>
  <si>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</si>
  <si>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</si>
  <si>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</si>
  <si>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</si>
  <si>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</si>
  <si>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</si>
  <si>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</si>
  <si>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</si>
  <si>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</si>
  <si>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</si>
  <si>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</si>
  <si>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</si>
  <si>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</si>
  <si>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</si>
  <si>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</si>
  <si>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</si>
  <si>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</si>
  <si>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</si>
  <si>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</si>
  <si>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</si>
  <si>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</si>
  <si>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</si>
  <si>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</si>
  <si>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</si>
  <si>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</si>
  <si>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</si>
  <si>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</si>
  <si>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</si>
  <si>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</si>
  <si>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</si>
  <si>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</si>
  <si>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</si>
  <si>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</si>
  <si>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</si>
  <si>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</si>
  <si>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</si>
  <si>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</si>
  <si>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</si>
  <si>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</si>
  <si>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</si>
  <si>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</si>
  <si>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</si>
  <si>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</si>
  <si>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</si>
  <si>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</si>
  <si>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</si>
  <si>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</si>
  <si>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</si>
  <si>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</si>
  <si>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</si>
  <si>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</si>
  <si>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</si>
  <si>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</si>
  <si>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</si>
  <si>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</si>
  <si>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</si>
  <si>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</si>
  <si>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</si>
  <si>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</si>
  <si>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</si>
  <si>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</si>
  <si>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</si>
  <si>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</si>
  <si>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</si>
  <si>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</si>
  <si>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</si>
  <si>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</si>
  <si>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</si>
  <si>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</si>
  <si>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</si>
  <si>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</si>
  <si>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</si>
  <si>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</si>
  <si>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</si>
  <si>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</si>
  <si>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</si>
  <si>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</si>
  <si>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</si>
  <si>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</si>
  <si>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</si>
  <si>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</si>
  <si>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</si>
  <si>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</si>
  <si>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</si>
  <si>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</si>
  <si>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</si>
  <si>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</si>
  <si>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</si>
  <si>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</si>
  <si>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</si>
  <si>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</si>
  <si>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</si>
  <si>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</si>
  <si>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</si>
  <si>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</si>
  <si>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</si>
  <si>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</si>
  <si>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</si>
  <si>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</si>
  <si>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</si>
  <si>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</si>
  <si>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</si>
  <si>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</si>
  <si>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</si>
  <si>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</si>
  <si>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</si>
  <si>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</si>
  <si>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</si>
  <si>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</si>
  <si>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</si>
  <si>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</si>
  <si>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</si>
  <si>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</si>
  <si>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</si>
  <si>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</si>
  <si>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</si>
  <si>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</si>
  <si>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</si>
  <si>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</si>
  <si>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</si>
  <si>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</si>
  <si>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</si>
  <si>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</si>
  <si>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</si>
  <si>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</si>
  <si>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</si>
  <si>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</si>
  <si>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</si>
  <si>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</si>
  <si>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</si>
  <si>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</si>
  <si>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</si>
  <si>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</si>
  <si>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</si>
  <si>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</si>
  <si>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</si>
  <si>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</si>
  <si>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</si>
  <si>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</si>
  <si>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</si>
  <si>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</si>
  <si>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</si>
  <si>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</si>
  <si>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</si>
  <si>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</si>
  <si>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</si>
  <si>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</si>
  <si>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</si>
  <si>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</si>
  <si>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</si>
  <si>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</si>
  <si>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</si>
  <si>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</si>
  <si>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</si>
  <si>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</si>
  <si>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</si>
  <si>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</si>
  <si>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</si>
  <si>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</si>
  <si>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</si>
  <si>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</si>
  <si>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</si>
  <si>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</si>
  <si>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</si>
  <si>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</si>
  <si>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</si>
  <si>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</si>
  <si>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</si>
  <si>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</si>
  <si>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</si>
  <si>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</si>
  <si>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</si>
  <si>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</si>
  <si>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</si>
  <si>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</si>
  <si>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</si>
  <si>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</si>
  <si>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</si>
  <si>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</si>
  <si>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</si>
  <si>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</si>
  <si>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</si>
  <si>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</si>
  <si>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</si>
  <si>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</si>
  <si>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</si>
  <si>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</si>
  <si>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</si>
  <si>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</si>
  <si>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</si>
  <si>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</si>
  <si>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</si>
  <si>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</si>
  <si>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</si>
  <si>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</si>
  <si>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</si>
  <si>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</si>
  <si>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</si>
  <si>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</si>
  <si>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</si>
  <si>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</si>
  <si>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</si>
  <si>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</si>
  <si>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</si>
  <si>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</si>
  <si>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</si>
  <si>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</si>
  <si>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</si>
  <si>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</si>
  <si>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</si>
  <si>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</si>
  <si>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</si>
  <si>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</si>
  <si>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</si>
  <si>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</si>
  <si>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</si>
  <si>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</si>
  <si>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</si>
  <si>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</si>
  <si>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</si>
  <si>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</si>
  <si>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</si>
  <si>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</si>
  <si>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</si>
  <si>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</si>
  <si>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</si>
  <si>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</si>
  <si>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</si>
  <si>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</si>
  <si>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</si>
  <si>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</si>
  <si>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</si>
  <si>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</si>
  <si>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</si>
  <si>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</si>
  <si>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</si>
  <si>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</si>
  <si>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</si>
  <si>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</si>
  <si>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</si>
  <si>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</si>
  <si>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</si>
  <si>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</si>
  <si>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</si>
  <si>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</si>
  <si>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</si>
  <si>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</si>
  <si>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</si>
  <si>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</si>
  <si>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</si>
  <si>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</si>
  <si>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</si>
  <si>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</si>
  <si>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</si>
  <si>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</si>
  <si>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</si>
  <si>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</si>
  <si>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</si>
  <si>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</si>
  <si>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</si>
  <si>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</si>
  <si>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</si>
  <si>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</si>
  <si>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</si>
  <si>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</si>
  <si>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</si>
  <si>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</si>
  <si>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</si>
  <si>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</si>
  <si>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</si>
  <si>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</si>
  <si>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</si>
  <si>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</si>
  <si>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</si>
  <si>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</si>
  <si>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</si>
  <si>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</si>
  <si>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</si>
  <si>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</si>
  <si>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</si>
  <si>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</si>
  <si>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</si>
  <si>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</si>
  <si>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</si>
  <si>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</si>
  <si>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</si>
  <si>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</si>
  <si>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</si>
  <si>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</si>
  <si>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</si>
  <si>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</si>
  <si>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</si>
  <si>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</si>
  <si>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</si>
  <si>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</si>
  <si>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</si>
  <si>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</si>
  <si>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</si>
  <si>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</si>
  <si>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</si>
  <si>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</si>
  <si>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</si>
  <si>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</si>
  <si>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</si>
  <si>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</si>
  <si>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</si>
  <si>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</si>
  <si>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</si>
  <si>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</si>
  <si>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</si>
  <si>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</si>
  <si>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</si>
  <si>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</si>
  <si>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</si>
  <si>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</si>
  <si>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</si>
  <si>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</si>
  <si>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</si>
  <si>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</si>
  <si>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</si>
  <si>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</si>
  <si>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</si>
  <si>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</si>
  <si>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</si>
  <si>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</si>
  <si>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</si>
  <si>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</si>
  <si>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</si>
  <si>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</si>
  <si>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</si>
  <si>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</si>
  <si>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</si>
  <si>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</si>
  <si>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</si>
  <si>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</si>
  <si>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</si>
  <si>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</si>
  <si>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</si>
  <si>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</si>
  <si>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</si>
  <si>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</si>
  <si>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</si>
  <si>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</si>
  <si>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</si>
  <si>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</si>
  <si>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</si>
  <si>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</si>
  <si>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</si>
  <si>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</si>
  <si>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</si>
  <si>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</si>
  <si>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</si>
  <si>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</si>
  <si>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</si>
  <si>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</si>
  <si>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</si>
  <si>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</si>
  <si>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</si>
  <si>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</si>
  <si>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</si>
  <si>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</si>
  <si>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</si>
  <si>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</si>
  <si>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</si>
  <si>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</si>
  <si>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</si>
  <si>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</si>
  <si>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</si>
  <si>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</si>
  <si>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</si>
  <si>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</si>
  <si>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</si>
  <si>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</si>
  <si>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</si>
  <si>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</si>
  <si>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</si>
  <si>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</si>
  <si>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</si>
  <si>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</si>
  <si>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</si>
  <si>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</si>
  <si>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</si>
  <si>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</si>
  <si>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</si>
  <si>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</si>
  <si>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</si>
  <si>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</si>
  <si>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</si>
  <si>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</si>
  <si>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</si>
  <si>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</si>
  <si>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</si>
  <si>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</si>
  <si>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</si>
  <si>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</si>
  <si>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</si>
  <si>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</si>
  <si>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</si>
  <si>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</si>
  <si>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</si>
  <si>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</si>
  <si>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</si>
  <si>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</si>
  <si>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</si>
  <si>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</si>
  <si>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</si>
  <si>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</si>
  <si>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</si>
  <si>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</si>
  <si>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</si>
  <si>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</si>
  <si>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</si>
  <si>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</si>
  <si>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</si>
  <si>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</si>
  <si>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</si>
  <si>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</si>
  <si>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</si>
  <si>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</si>
  <si>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</si>
  <si>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</si>
  <si>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</si>
  <si>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</si>
  <si>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</si>
  <si>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</si>
  <si>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</si>
  <si>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</si>
  <si>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</si>
  <si>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</si>
  <si>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</si>
  <si>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</si>
  <si>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</si>
  <si>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</si>
  <si>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</si>
  <si>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</si>
  <si>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</si>
  <si>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</si>
  <si>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</si>
  <si>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</si>
  <si>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</si>
  <si>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</si>
  <si>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</si>
  <si>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</si>
  <si>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</si>
  <si>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</si>
  <si>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</si>
  <si>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</si>
  <si>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</si>
  <si>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</si>
  <si>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</si>
  <si>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</si>
  <si>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</si>
  <si>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</si>
  <si>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</si>
  <si>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</si>
  <si>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</si>
  <si>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</si>
  <si>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</si>
  <si>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</si>
  <si>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</si>
  <si>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</si>
  <si>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</si>
  <si>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</si>
  <si>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</si>
  <si>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</si>
  <si>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</si>
  <si>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</si>
  <si>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</si>
  <si>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</si>
  <si>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</si>
  <si>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</si>
  <si>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</si>
  <si>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</si>
  <si>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</si>
  <si>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</si>
  <si>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</si>
  <si>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</si>
  <si>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</si>
  <si>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</si>
  <si>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</si>
  <si>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</si>
  <si>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</si>
  <si>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</si>
  <si>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</si>
  <si>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</si>
  <si>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</si>
  <si>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</si>
  <si>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</si>
  <si>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</si>
  <si>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</si>
  <si>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</si>
  <si>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</si>
  <si>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</si>
  <si>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</si>
  <si>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</si>
  <si>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</si>
  <si>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</si>
  <si>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</si>
  <si>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</si>
  <si>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</si>
  <si>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</si>
  <si>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</si>
  <si>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</si>
  <si>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</si>
  <si>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</si>
  <si>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</si>
  <si>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</si>
  <si>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</si>
  <si>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</si>
  <si>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</si>
  <si>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</si>
  <si>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</si>
  <si>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</si>
  <si>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</si>
  <si>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</si>
  <si>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</si>
  <si>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</si>
  <si>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</si>
  <si>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</si>
  <si>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</si>
  <si>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</si>
  <si>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</si>
  <si>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</si>
  <si>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</si>
  <si>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</si>
  <si>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</si>
  <si>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</si>
  <si>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</si>
  <si>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</si>
  <si>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</si>
  <si>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</si>
  <si>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</si>
  <si>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</si>
  <si>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</si>
  <si>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</si>
  <si>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</si>
  <si>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</si>
  <si>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</si>
  <si>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</si>
  <si>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</si>
  <si>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</si>
  <si>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</si>
  <si>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</si>
  <si>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</si>
  <si>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</si>
  <si>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</si>
  <si>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</si>
  <si>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</si>
  <si>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</si>
  <si>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</si>
  <si>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</si>
  <si>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</si>
  <si>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</si>
  <si>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</si>
  <si>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</si>
  <si>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</si>
  <si>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</si>
  <si>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</si>
  <si>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</si>
  <si>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</si>
  <si>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</si>
  <si>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</si>
  <si>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</si>
  <si>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</si>
  <si>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</si>
  <si>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</si>
  <si>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</si>
  <si>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</si>
  <si>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</si>
  <si>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</si>
  <si>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</si>
  <si>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</si>
  <si>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</si>
  <si>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</si>
  <si>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</si>
  <si>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</si>
  <si>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</si>
  <si>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</si>
  <si>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</si>
  <si>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</si>
  <si>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</si>
  <si>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</si>
  <si>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</si>
  <si>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</si>
  <si>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</si>
  <si>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</si>
  <si>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</si>
  <si>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</si>
  <si>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</si>
  <si>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</si>
  <si>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</si>
  <si>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</si>
  <si>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</si>
  <si>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</si>
  <si>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</si>
  <si>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</si>
  <si>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</si>
  <si>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</si>
  <si>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</si>
  <si>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</si>
  <si>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</si>
  <si>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</si>
  <si>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</si>
  <si>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</si>
  <si>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</si>
  <si>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</si>
  <si>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</si>
  <si>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</si>
  <si>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</si>
  <si>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</si>
  <si>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</si>
  <si>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</si>
  <si>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</si>
  <si>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</si>
  <si>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</si>
  <si>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</si>
  <si>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</si>
  <si>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</si>
  <si>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</si>
  <si>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</si>
  <si>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</si>
  <si>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</si>
  <si>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</si>
  <si>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</si>
  <si>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</si>
  <si>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</si>
  <si>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</si>
  <si>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</si>
  <si>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</si>
  <si>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</si>
  <si>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</si>
  <si>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</si>
  <si>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</si>
  <si>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</si>
  <si>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</si>
  <si>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</si>
  <si>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</si>
  <si>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</si>
  <si>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</si>
  <si>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</si>
  <si>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</si>
  <si>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</si>
  <si>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</si>
  <si>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</si>
  <si>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</si>
  <si>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</si>
  <si>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</si>
  <si>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</si>
  <si>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</si>
  <si>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</si>
  <si>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</si>
  <si>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</si>
  <si>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</si>
  <si>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</si>
  <si>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</si>
  <si>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</si>
  <si>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</si>
  <si>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</si>
  <si>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</si>
  <si>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</si>
  <si>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</si>
  <si>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</si>
  <si>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</si>
  <si>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</si>
  <si>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</si>
  <si>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</si>
  <si>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</si>
  <si>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</si>
  <si>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</si>
  <si>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</si>
  <si>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</si>
  <si>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</si>
  <si>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</si>
  <si>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</si>
  <si>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</si>
  <si>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</si>
  <si>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</si>
  <si>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</si>
  <si>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</si>
  <si>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</si>
  <si>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</si>
  <si>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</si>
  <si>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</si>
  <si>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</si>
  <si>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</si>
  <si>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</si>
  <si>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</si>
  <si>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</si>
  <si>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</si>
  <si>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</si>
  <si>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</si>
  <si>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</si>
  <si>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</si>
  <si>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</si>
  <si>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</si>
  <si>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</si>
  <si>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</si>
  <si>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</si>
  <si>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</si>
  <si>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</si>
  <si>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</si>
  <si>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</si>
  <si>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</si>
  <si>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</si>
  <si>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</si>
  <si>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</si>
  <si>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</si>
  <si>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</si>
  <si>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</si>
  <si>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</si>
  <si>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</si>
  <si>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</si>
  <si>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</si>
  <si>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</si>
  <si>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</si>
  <si>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</si>
  <si>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</si>
  <si>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</si>
  <si>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</si>
  <si>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</si>
  <si>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</si>
  <si>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</si>
  <si>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</si>
  <si>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</si>
  <si>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</si>
  <si>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</si>
  <si>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</si>
  <si>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</si>
  <si>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</si>
  <si>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</si>
  <si>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</si>
  <si>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</si>
  <si>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</si>
  <si>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</si>
  <si>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</si>
  <si>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</si>
  <si>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</si>
  <si>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</si>
  <si>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</si>
  <si>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</si>
  <si>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</si>
  <si>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</si>
  <si>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</si>
  <si>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</si>
  <si>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</si>
  <si>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</si>
  <si>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</si>
  <si>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</si>
  <si>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</si>
  <si>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</si>
  <si>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</si>
  <si>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</si>
  <si>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</si>
  <si>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</si>
  <si>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</si>
  <si>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</si>
  <si>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</si>
  <si>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</si>
  <si>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</si>
  <si>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</si>
  <si>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</si>
  <si>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</si>
  <si>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</si>
  <si>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</si>
  <si>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</si>
  <si>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</si>
  <si>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</si>
  <si>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</si>
  <si>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</si>
  <si>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</si>
  <si>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</si>
  <si>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</si>
  <si>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</si>
  <si>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</si>
  <si>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</si>
  <si>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</si>
  <si>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</si>
  <si>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</si>
  <si>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</si>
  <si>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</si>
  <si>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</si>
  <si>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</si>
  <si>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</si>
  <si>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</si>
  <si>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</si>
  <si>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</si>
  <si>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</si>
  <si>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</si>
  <si>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</si>
  <si>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</si>
  <si>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</si>
  <si>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</si>
  <si>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</si>
  <si>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</si>
  <si>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</si>
  <si>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</si>
  <si>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</si>
  <si>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</si>
  <si>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</si>
  <si>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</si>
  <si>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</si>
  <si>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</si>
  <si>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</si>
  <si>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</si>
  <si>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</si>
  <si>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</si>
  <si>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</si>
  <si>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</si>
  <si>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</si>
  <si>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</si>
  <si>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</si>
  <si>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</si>
  <si>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</si>
  <si>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</si>
  <si>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</si>
  <si>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</si>
  <si>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</si>
  <si>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</si>
  <si>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</si>
  <si>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</si>
  <si>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</si>
  <si>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</si>
  <si>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</si>
  <si>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</si>
  <si>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</si>
  <si>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</si>
  <si>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</si>
  <si>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</si>
  <si>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</si>
  <si>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</si>
  <si>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</si>
  <si>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</si>
  <si>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</si>
  <si>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</si>
  <si>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</si>
  <si>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</si>
  <si>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</si>
  <si>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</si>
  <si>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</si>
  <si>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</si>
  <si>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</si>
  <si>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</si>
  <si>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</si>
  <si>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</si>
  <si>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</si>
  <si>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</si>
  <si>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</si>
  <si>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</si>
  <si>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</si>
  <si>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</si>
  <si>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</si>
  <si>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</si>
  <si>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</si>
  <si>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</si>
  <si>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</si>
  <si>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</si>
  <si>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</si>
  <si>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</si>
  <si>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</si>
  <si>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</si>
  <si>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</si>
  <si>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</si>
  <si>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</si>
  <si>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</si>
  <si>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</si>
  <si>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</si>
  <si>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</si>
  <si>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</si>
  <si>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</si>
  <si>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</si>
  <si>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</si>
  <si>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</si>
  <si>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</si>
  <si>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</si>
  <si>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</si>
  <si>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</si>
  <si>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</si>
  <si>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</si>
  <si>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</si>
  <si>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</si>
  <si>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</si>
  <si>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</si>
  <si>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</si>
  <si>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</si>
  <si>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</si>
  <si>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</si>
  <si>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</si>
  <si>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</si>
  <si>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</si>
  <si>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</si>
  <si>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</si>
  <si>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</si>
  <si>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</si>
  <si>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</si>
  <si>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</si>
  <si>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</si>
  <si>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</si>
  <si>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</si>
  <si>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</si>
  <si>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</si>
  <si>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</si>
  <si>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</si>
  <si>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</si>
  <si>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</si>
  <si>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</si>
  <si>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</si>
  <si>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</si>
  <si>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</si>
  <si>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</si>
  <si>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</si>
  <si>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</si>
  <si>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</si>
  <si>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</si>
  <si>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</si>
  <si>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</si>
  <si>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</si>
  <si>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</si>
  <si>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</si>
  <si>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</si>
  <si>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</si>
  <si>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</si>
  <si>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</si>
  <si>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</si>
  <si>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</si>
  <si>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</si>
  <si>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</si>
  <si>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</si>
  <si>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</si>
  <si>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</si>
  <si>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</si>
  <si>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</si>
  <si>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</si>
  <si>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</si>
  <si>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</si>
  <si>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</si>
  <si>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</si>
  <si>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</si>
  <si>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</si>
  <si>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</si>
  <si>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</si>
  <si>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</si>
  <si>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</si>
  <si>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</si>
  <si>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</si>
  <si>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</si>
  <si>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</si>
  <si>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</si>
  <si>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</si>
  <si>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</si>
  <si>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</si>
  <si>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</si>
  <si>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</si>
  <si>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</si>
  <si>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</si>
  <si>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</si>
  <si>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</si>
  <si>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</si>
  <si>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</si>
  <si>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</si>
  <si>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</si>
  <si>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</si>
  <si>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</si>
  <si>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</si>
  <si>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</si>
  <si>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</si>
  <si>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</si>
  <si>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</si>
  <si>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</si>
  <si>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</si>
  <si>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</si>
  <si>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</si>
  <si>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</si>
  <si>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</si>
  <si>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</si>
  <si>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</si>
  <si>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</si>
  <si>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</si>
  <si>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</si>
  <si>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</si>
  <si>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</si>
  <si>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</si>
  <si>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</si>
  <si>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</si>
  <si>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</si>
  <si>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</si>
  <si>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</si>
  <si>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</si>
  <si>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</si>
  <si>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</si>
  <si>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</si>
  <si>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</si>
  <si>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</si>
  <si>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</si>
  <si>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</si>
  <si>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</si>
  <si>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</si>
  <si>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</si>
  <si>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</si>
  <si>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</si>
  <si>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</si>
  <si>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</si>
  <si>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</si>
  <si>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</si>
  <si>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</si>
  <si>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</si>
  <si>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</si>
  <si>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</si>
  <si>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</si>
  <si>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</si>
  <si>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</si>
  <si>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</si>
  <si>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</si>
  <si>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</si>
  <si>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</si>
  <si>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</si>
  <si>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</si>
  <si>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</si>
  <si>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</si>
  <si>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</si>
  <si>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</si>
  <si>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</si>
  <si>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</si>
  <si>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</si>
  <si>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</si>
  <si>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</si>
  <si>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</si>
  <si>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</si>
  <si>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</si>
  <si>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</si>
  <si>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</si>
  <si>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</si>
  <si>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</si>
  <si>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</si>
  <si>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</si>
  <si>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</si>
  <si>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</si>
  <si>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</si>
  <si>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</si>
  <si>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</si>
  <si>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</si>
  <si>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</si>
  <si>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</si>
  <si>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</si>
  <si>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</si>
  <si>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</si>
  <si>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</si>
  <si>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</si>
  <si>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</si>
  <si>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</si>
  <si>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</si>
  <si>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</si>
  <si>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</si>
  <si>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</si>
  <si>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</si>
  <si>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</si>
  <si>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</si>
  <si>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</si>
  <si>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</si>
  <si>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</si>
  <si>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</si>
  <si>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</si>
  <si>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</si>
  <si>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</si>
  <si>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</si>
  <si>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</si>
  <si>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</si>
  <si>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</si>
  <si>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</si>
  <si>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</si>
  <si>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</si>
  <si>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</si>
  <si>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</si>
  <si>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</si>
  <si>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</si>
  <si>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</si>
  <si>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</si>
  <si>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</si>
  <si>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</si>
  <si>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</si>
  <si>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</si>
  <si>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</si>
  <si>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</si>
  <si>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</si>
  <si>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</si>
  <si>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</si>
  <si>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</si>
  <si>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</si>
  <si>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</si>
  <si>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</si>
  <si>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</si>
  <si>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</si>
  <si>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</si>
  <si>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</si>
  <si>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</si>
  <si>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</si>
  <si>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</si>
  <si>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</si>
  <si>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</si>
  <si>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</si>
  <si>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</si>
  <si>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</si>
  <si>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</si>
  <si>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</si>
  <si>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</si>
  <si>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</si>
  <si>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</si>
  <si>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</si>
  <si>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</si>
  <si>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</si>
  <si>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</si>
  <si>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</si>
  <si>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</si>
  <si>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</si>
  <si>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</si>
  <si>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</si>
  <si>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</si>
  <si>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</si>
  <si>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</si>
  <si>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</si>
  <si>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</si>
  <si>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</si>
  <si>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</si>
  <si>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</si>
  <si>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</si>
  <si>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</si>
  <si>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</si>
  <si>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</si>
  <si>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</si>
  <si>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</si>
  <si>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</si>
  <si>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</si>
  <si>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</si>
  <si>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</si>
  <si>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</si>
  <si>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</si>
  <si>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</si>
  <si>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</si>
  <si>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</si>
  <si>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</si>
  <si>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</si>
  <si>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</si>
  <si>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</si>
  <si>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</si>
  <si>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</si>
  <si>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</si>
  <si>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</si>
  <si>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</si>
  <si>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</si>
  <si>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</si>
  <si>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</si>
  <si>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</si>
  <si>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</si>
  <si>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</si>
  <si>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</si>
  <si>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</si>
  <si>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</si>
  <si>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</si>
  <si>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</si>
  <si>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</si>
  <si>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</si>
  <si>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</si>
  <si>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</si>
  <si>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</si>
  <si>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</si>
  <si>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</si>
  <si>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</si>
  <si>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</si>
  <si>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</si>
  <si>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</si>
  <si>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</si>
  <si>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</si>
  <si>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</si>
  <si>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</si>
  <si>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</si>
  <si>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</si>
  <si>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</si>
  <si>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</si>
  <si>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</si>
  <si>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</si>
  <si>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</si>
  <si>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</si>
  <si>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</si>
  <si>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</si>
  <si>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</si>
  <si>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</si>
  <si>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</si>
  <si>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</si>
  <si>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</si>
  <si>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</si>
  <si>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</si>
  <si>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</si>
  <si>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</si>
  <si>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</si>
  <si>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</si>
  <si>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</si>
  <si>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</si>
  <si>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</si>
  <si>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</si>
  <si>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</si>
  <si>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</si>
  <si>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</si>
  <si>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</si>
  <si>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</si>
  <si>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</si>
  <si>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</si>
  <si>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</si>
  <si>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</si>
  <si>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</si>
  <si>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</si>
  <si>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</si>
  <si>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</si>
  <si>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</si>
  <si>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</si>
  <si>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</si>
  <si>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</si>
  <si>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</si>
  <si>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</si>
  <si>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</si>
  <si>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</si>
  <si>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</si>
  <si>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</si>
  <si>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</si>
  <si>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</si>
  <si>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</si>
  <si>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</si>
  <si>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</si>
  <si>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</si>
  <si>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</si>
  <si>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</si>
  <si>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</si>
  <si>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</si>
  <si>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</si>
  <si>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</si>
  <si>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</si>
  <si>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</si>
  <si>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</si>
  <si>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</si>
  <si>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</si>
  <si>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</si>
  <si>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</si>
  <si>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</si>
  <si>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</si>
  <si>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</si>
  <si>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</si>
  <si>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</si>
  <si>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</si>
  <si>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</si>
  <si>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</si>
  <si>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</si>
  <si>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</si>
  <si>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</si>
  <si>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</si>
  <si>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</si>
  <si>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</si>
  <si>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</si>
  <si>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</si>
  <si>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</si>
  <si>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</si>
  <si>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</si>
  <si>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</si>
  <si>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</si>
  <si>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</si>
  <si>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</si>
  <si>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</si>
  <si>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</si>
  <si>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</si>
  <si>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</si>
  <si>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</si>
  <si>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</si>
  <si>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</si>
  <si>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</si>
  <si>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</si>
  <si>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</si>
  <si>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</si>
  <si>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</si>
  <si>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</si>
  <si>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</si>
  <si>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</si>
  <si>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</si>
  <si>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</si>
  <si>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</si>
  <si>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</si>
  <si>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</si>
  <si>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</si>
  <si>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</si>
  <si>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</si>
  <si>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</si>
  <si>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</si>
  <si>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</si>
  <si>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</si>
  <si>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</si>
  <si>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</si>
  <si>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</si>
  <si>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</si>
  <si>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</si>
  <si>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</si>
  <si>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</si>
  <si>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</si>
  <si>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</si>
  <si>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</si>
  <si>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</si>
  <si>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</si>
  <si>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</si>
  <si>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</si>
  <si>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</si>
  <si>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</si>
  <si>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</si>
  <si>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</si>
  <si>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</si>
  <si>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</si>
  <si>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</si>
  <si>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</si>
  <si>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</si>
  <si>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</si>
  <si>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</si>
  <si>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</si>
  <si>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</si>
  <si>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</si>
  <si>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</si>
  <si>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</si>
  <si>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</si>
  <si>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</si>
  <si>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</si>
  <si>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</si>
  <si>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</si>
  <si>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</si>
  <si>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</si>
  <si>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</si>
  <si>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</si>
  <si>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</si>
  <si>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</si>
  <si>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</si>
  <si>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</si>
  <si>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</si>
  <si>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</si>
  <si>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</si>
  <si>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</si>
  <si>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</si>
  <si>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</si>
  <si>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</si>
  <si>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</si>
  <si>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</si>
  <si>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</si>
  <si>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</si>
  <si>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</si>
  <si>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</si>
  <si>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</si>
  <si>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</si>
  <si>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</si>
  <si>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</si>
  <si>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</si>
  <si>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</si>
  <si>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</si>
  <si>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</si>
  <si>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</si>
  <si>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</si>
  <si>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</si>
  <si>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</si>
  <si>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</si>
  <si>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</si>
  <si>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</si>
  <si>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</si>
  <si>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</si>
  <si>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</si>
  <si>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</si>
  <si>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</si>
  <si>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</si>
  <si>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</si>
  <si>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</si>
  <si>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</si>
  <si>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</si>
  <si>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</si>
  <si>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</si>
  <si>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</si>
  <si>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</si>
  <si>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</si>
  <si>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</si>
  <si>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</si>
  <si>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</si>
  <si>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</si>
  <si>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</si>
  <si>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</si>
  <si>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</si>
  <si>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</si>
  <si>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</si>
  <si>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</si>
  <si>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</si>
  <si>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</si>
  <si>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</si>
  <si>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</si>
  <si>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</si>
  <si>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</si>
  <si>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</si>
  <si>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</si>
  <si>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</si>
  <si>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</si>
  <si>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</si>
  <si>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</si>
  <si>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</si>
  <si>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</si>
  <si>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</si>
  <si>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</si>
  <si>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</si>
  <si>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</si>
  <si>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</si>
  <si>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</si>
  <si>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</si>
  <si>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</si>
  <si>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</si>
  <si>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</si>
  <si>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</si>
  <si>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</si>
  <si>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</si>
  <si>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</si>
  <si>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</si>
  <si>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</si>
  <si>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</si>
  <si>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</si>
  <si>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</si>
  <si>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</si>
  <si>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</si>
  <si>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</si>
  <si>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</si>
  <si>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</si>
  <si>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</si>
  <si>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</si>
  <si>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</si>
  <si>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</si>
  <si>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</si>
  <si>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</si>
  <si>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</si>
  <si>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</si>
  <si>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</si>
  <si>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</si>
  <si>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</si>
  <si>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</si>
  <si>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</si>
  <si>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</si>
  <si>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</si>
  <si>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</si>
  <si>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</si>
  <si>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</si>
  <si>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</si>
  <si>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</si>
  <si>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</si>
  <si>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</si>
  <si>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</si>
  <si>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</si>
  <si>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</si>
  <si>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</si>
  <si>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</si>
  <si>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</si>
  <si>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</si>
  <si>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</si>
  <si>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</si>
  <si>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</si>
  <si>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</si>
  <si>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</si>
  <si>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</si>
  <si>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</si>
  <si>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</si>
  <si>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</si>
  <si>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</si>
  <si>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</si>
  <si>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</si>
  <si>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</si>
  <si>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</si>
  <si>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</si>
  <si>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</si>
  <si>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</si>
  <si>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</si>
  <si>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</si>
  <si>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</si>
  <si>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</si>
  <si>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</si>
  <si>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</si>
  <si>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</si>
  <si>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</si>
  <si>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</si>
  <si>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</si>
  <si>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</si>
  <si>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</si>
  <si>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</si>
  <si>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</si>
  <si>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</si>
  <si>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</si>
  <si>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</si>
  <si>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</si>
  <si>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</si>
  <si>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</si>
  <si>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</si>
  <si>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</si>
  <si>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</si>
  <si>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</si>
  <si>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</si>
  <si>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</si>
  <si>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</si>
  <si>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</si>
  <si>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</si>
  <si>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</si>
  <si>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</si>
  <si>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</si>
  <si>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</si>
  <si>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</si>
  <si>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</si>
  <si>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</si>
  <si>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</si>
  <si>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</si>
  <si>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</si>
  <si>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</si>
  <si>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</si>
  <si>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</si>
  <si>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</si>
  <si>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</si>
  <si>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</si>
  <si>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</si>
  <si>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</si>
  <si>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</si>
  <si>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</si>
  <si>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</si>
  <si>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</si>
  <si>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</si>
  <si>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</si>
  <si>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</si>
  <si>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</si>
  <si>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</si>
  <si>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</si>
  <si>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</si>
  <si>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</si>
  <si>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</si>
  <si>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</si>
  <si>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</si>
  <si>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</si>
  <si>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</si>
  <si>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</si>
  <si>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</si>
  <si>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</si>
  <si>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</si>
  <si>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</si>
  <si>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</si>
  <si>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</si>
  <si>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</si>
  <si>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</si>
  <si>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</si>
  <si>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</si>
  <si>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</si>
  <si>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</si>
  <si>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</si>
  <si>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</si>
  <si>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</si>
  <si>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</si>
  <si>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</si>
  <si>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</si>
  <si>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</si>
  <si>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</si>
  <si>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</si>
  <si>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</si>
  <si>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</si>
  <si>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</si>
  <si>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</si>
  <si>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</si>
  <si>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</si>
  <si>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</si>
  <si>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</si>
  <si>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</si>
  <si>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</si>
  <si>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</si>
  <si>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</si>
  <si>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</si>
  <si>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</si>
  <si>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</si>
  <si>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</si>
  <si>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</si>
  <si>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</si>
  <si>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</si>
  <si>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</si>
  <si>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</si>
  <si>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</si>
  <si>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</si>
  <si>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</si>
  <si>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</si>
  <si>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</si>
  <si>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</si>
  <si>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</si>
  <si>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</si>
  <si>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</si>
  <si>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</si>
  <si>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</si>
  <si>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</si>
  <si>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</si>
  <si>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</si>
  <si>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</si>
  <si>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</si>
  <si>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</si>
  <si>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</si>
  <si>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</si>
  <si>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</si>
  <si>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</si>
  <si>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</si>
  <si>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</si>
  <si>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</si>
  <si>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</si>
  <si>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</si>
  <si>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</si>
  <si>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</si>
  <si>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</si>
  <si>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</si>
  <si>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</si>
  <si>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</si>
  <si>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</si>
  <si>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</si>
  <si>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</si>
  <si>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</si>
  <si>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</si>
  <si>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</si>
  <si>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</si>
  <si>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</si>
  <si>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</si>
  <si>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</si>
  <si>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</si>
  <si>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</si>
  <si>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</si>
  <si>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</si>
  <si>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</si>
  <si>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</si>
  <si>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</si>
  <si>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</si>
  <si>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</si>
  <si>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</si>
  <si>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</si>
  <si>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</si>
  <si>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</si>
  <si>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</si>
  <si>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</si>
  <si>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</si>
  <si>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</si>
  <si>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</si>
  <si>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</si>
  <si>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</si>
  <si>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</si>
  <si>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</si>
  <si>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</si>
  <si>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</si>
  <si>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</si>
  <si>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</si>
  <si>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</si>
  <si>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</si>
  <si>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</si>
  <si>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</si>
  <si>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</si>
  <si>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</si>
  <si>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</si>
  <si>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</si>
  <si>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</si>
  <si>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</si>
  <si>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</si>
  <si>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</si>
  <si>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</si>
  <si>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</si>
  <si>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</si>
  <si>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</si>
  <si>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</si>
  <si>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</si>
  <si>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</si>
  <si>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</si>
  <si>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</si>
  <si>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</si>
  <si>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</si>
  <si>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</si>
  <si>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</si>
  <si>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</si>
  <si>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</si>
  <si>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</si>
  <si>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</si>
  <si>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</si>
  <si>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</si>
  <si>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</si>
  <si>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</si>
  <si>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</si>
  <si>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</si>
  <si>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</si>
  <si>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</si>
  <si>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</si>
  <si>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</si>
  <si>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</si>
  <si>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</si>
  <si>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</si>
  <si>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</si>
  <si>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</si>
  <si>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</si>
  <si>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</si>
  <si>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</si>
  <si>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</si>
  <si>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</si>
  <si>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</si>
  <si>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</si>
  <si>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</si>
  <si>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</si>
  <si>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</si>
  <si>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</si>
  <si>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</si>
  <si>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</si>
  <si>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</si>
  <si>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</si>
  <si>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</si>
  <si>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</si>
  <si>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</si>
  <si>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</si>
  <si>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</si>
  <si>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</si>
  <si>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</si>
  <si>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</si>
  <si>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</si>
  <si>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</si>
  <si>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</si>
  <si>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</si>
  <si>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</si>
  <si>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</si>
  <si>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</si>
  <si>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</si>
  <si>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</si>
  <si>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</si>
  <si>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</si>
  <si>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</si>
  <si>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</si>
  <si>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</si>
  <si>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</si>
  <si>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</si>
  <si>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</si>
  <si>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</si>
  <si>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</si>
  <si>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</si>
  <si>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</si>
  <si>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</si>
  <si>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</si>
  <si>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</si>
  <si>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</si>
  <si>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</si>
  <si>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</si>
  <si>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</si>
  <si>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</si>
  <si>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</si>
  <si>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</si>
  <si>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</si>
  <si>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</si>
  <si>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</si>
  <si>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</si>
  <si>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</si>
  <si>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</si>
  <si>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</si>
  <si>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</si>
  <si>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</si>
  <si>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</si>
  <si>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</si>
  <si>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</si>
  <si>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</si>
  <si>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</si>
  <si>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</si>
  <si>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</si>
  <si>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</si>
  <si>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</si>
  <si>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</si>
  <si>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</si>
  <si>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</si>
  <si>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</si>
  <si>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</si>
  <si>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</si>
  <si>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</si>
  <si>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</si>
  <si>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</si>
  <si>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</si>
  <si>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</si>
  <si>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</si>
  <si>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</si>
  <si>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</si>
  <si>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</si>
  <si>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</si>
  <si>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</si>
  <si>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</si>
  <si>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</si>
  <si>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</si>
  <si>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</si>
  <si>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</si>
  <si>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</si>
  <si>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</si>
  <si>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</si>
  <si>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</si>
  <si>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</si>
  <si>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</si>
  <si>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</si>
  <si>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</si>
  <si>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</si>
  <si>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</si>
  <si>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</si>
  <si>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</si>
  <si>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</si>
  <si>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</si>
  <si>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</si>
  <si>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</si>
  <si>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</si>
  <si>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</si>
  <si>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</si>
  <si>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</si>
  <si>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</si>
  <si>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</si>
  <si>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</si>
  <si>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</si>
  <si>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</si>
  <si>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</si>
  <si>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</si>
  <si>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</si>
  <si>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</si>
  <si>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</si>
  <si>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</si>
  <si>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</si>
  <si>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</si>
  <si>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</si>
  <si>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</si>
  <si>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</si>
  <si>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</si>
  <si>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</si>
  <si>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</si>
  <si>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</si>
  <si>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</si>
  <si>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</si>
  <si>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</si>
  <si>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</si>
  <si>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</si>
  <si>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</si>
  <si>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</si>
  <si>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</si>
  <si>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</si>
  <si>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</si>
  <si>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</si>
  <si>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</si>
  <si>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</si>
  <si>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</si>
  <si>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</si>
  <si>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</si>
  <si>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</si>
  <si>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</si>
  <si>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</si>
  <si>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</si>
  <si>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</si>
  <si>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</si>
  <si>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</si>
  <si>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</si>
  <si>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</si>
  <si>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</si>
  <si>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</si>
  <si>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</si>
  <si>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</si>
  <si>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</si>
  <si>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</si>
  <si>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</si>
  <si>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</si>
  <si>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</si>
  <si>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</si>
  <si>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</si>
  <si>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</si>
  <si>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</si>
  <si>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</si>
  <si>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</si>
  <si>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</si>
  <si>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</si>
  <si>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</si>
  <si>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</si>
  <si>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</si>
  <si>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</si>
  <si>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</si>
  <si>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</si>
  <si>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</si>
  <si>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</si>
  <si>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</si>
  <si>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</si>
  <si>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</si>
  <si>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</si>
  <si>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</si>
  <si>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</si>
  <si>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</si>
  <si>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</si>
  <si>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</si>
  <si>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</si>
  <si>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</si>
  <si>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</si>
  <si>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</si>
  <si>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</si>
  <si>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</si>
  <si>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</si>
  <si>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</si>
  <si>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</si>
  <si>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</si>
  <si>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</si>
  <si>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</si>
  <si>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</si>
  <si>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</si>
  <si>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</si>
  <si>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</si>
  <si>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</si>
  <si>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</si>
  <si>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</si>
  <si>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</si>
  <si>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</si>
  <si>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</si>
  <si>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</si>
  <si>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</si>
  <si>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</si>
  <si>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</si>
  <si>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</si>
  <si>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</si>
  <si>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</si>
  <si>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</si>
  <si>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</si>
  <si>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</si>
  <si>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</si>
  <si>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</si>
  <si>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</si>
  <si>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</si>
  <si>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</si>
  <si>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</si>
  <si>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</si>
  <si>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</si>
  <si>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</si>
  <si>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</si>
  <si>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</si>
  <si>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</si>
  <si>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</si>
  <si>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</si>
  <si>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</si>
  <si>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</si>
  <si>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</si>
  <si>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</si>
  <si>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</si>
  <si>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</si>
  <si>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</si>
  <si>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</si>
  <si>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</si>
  <si>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</si>
  <si>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</si>
  <si>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</si>
  <si>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</si>
  <si>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</si>
  <si>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</si>
  <si>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</si>
  <si>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</si>
  <si>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</si>
  <si>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</si>
  <si>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</si>
  <si>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</si>
  <si>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</si>
  <si>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</si>
  <si>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</si>
  <si>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</si>
  <si>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</si>
  <si>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</si>
  <si>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</si>
  <si>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</si>
  <si>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</si>
  <si>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</si>
  <si>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</si>
  <si>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</si>
  <si>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</si>
  <si>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</si>
  <si>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</si>
  <si>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</si>
  <si>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</si>
  <si>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</si>
  <si>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</si>
  <si>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</si>
  <si>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</si>
  <si>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</si>
  <si>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</si>
  <si>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</si>
  <si>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</si>
  <si>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</si>
  <si>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</si>
  <si>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</si>
  <si>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</si>
  <si>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</si>
  <si>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</si>
  <si>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</si>
  <si>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</si>
  <si>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</si>
  <si>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</si>
  <si>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</si>
  <si>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</si>
  <si>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</si>
  <si>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</si>
  <si>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</si>
  <si>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</si>
  <si>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</si>
  <si>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</si>
  <si>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</si>
  <si>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</si>
  <si>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</si>
  <si>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</si>
  <si>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</si>
  <si>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</si>
  <si>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</si>
  <si>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</si>
  <si>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</si>
  <si>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</si>
  <si>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</si>
  <si>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</si>
  <si>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</si>
  <si>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</si>
  <si>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</si>
  <si>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</si>
  <si>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</si>
  <si>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</si>
  <si>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</si>
  <si>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</si>
  <si>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</si>
  <si>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</si>
  <si>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</si>
  <si>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</si>
  <si>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</si>
  <si>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</si>
  <si>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</si>
  <si>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</si>
  <si>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</si>
  <si>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</si>
  <si>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</si>
  <si>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</si>
  <si>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</si>
  <si>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</si>
  <si>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</si>
  <si>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</si>
  <si>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</si>
  <si>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</si>
  <si>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</si>
  <si>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</si>
  <si>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</si>
  <si>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</si>
  <si>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</si>
  <si>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</si>
  <si>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</si>
  <si>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</si>
  <si>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</si>
  <si>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</si>
  <si>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</si>
  <si>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</si>
  <si>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</si>
  <si>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</si>
  <si>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</si>
  <si>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</si>
  <si>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</si>
  <si>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</si>
  <si>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</si>
  <si>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</si>
  <si>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</si>
  <si>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</si>
  <si>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</si>
  <si>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</si>
  <si>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</si>
  <si>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</si>
  <si>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</si>
  <si>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</si>
  <si>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</si>
  <si>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</si>
  <si>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</si>
  <si>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</si>
  <si>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</si>
  <si>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</si>
  <si>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</si>
  <si>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</si>
  <si>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</si>
  <si>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</si>
  <si>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</si>
  <si>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</si>
  <si>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</si>
  <si>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</si>
  <si>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</si>
  <si>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</si>
  <si>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</si>
  <si>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</si>
  <si>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</si>
  <si>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</si>
  <si>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</si>
  <si>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</si>
  <si>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</si>
  <si>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</si>
  <si>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</si>
  <si>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</si>
  <si>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</si>
  <si>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</si>
  <si>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</si>
  <si>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</si>
  <si>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</si>
  <si>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</si>
  <si>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</si>
  <si>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</si>
  <si>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</si>
  <si>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</si>
  <si>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</si>
  <si>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</si>
  <si>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</si>
  <si>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</si>
  <si>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</si>
  <si>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</si>
  <si>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</si>
  <si>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</si>
  <si>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</si>
  <si>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</si>
  <si>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</si>
  <si>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</si>
  <si>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</si>
  <si>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</si>
  <si>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</si>
  <si>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</si>
  <si>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</si>
  <si>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</si>
  <si>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</si>
  <si>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</si>
  <si>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</si>
  <si>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</si>
  <si>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</si>
  <si>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</si>
  <si>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</si>
  <si>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</si>
  <si>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</si>
  <si>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</si>
  <si>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</si>
  <si>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</si>
  <si>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</si>
  <si>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</si>
  <si>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</si>
  <si>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</si>
  <si>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</si>
  <si>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</si>
  <si>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</si>
  <si>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</si>
  <si>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</si>
  <si>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</si>
  <si>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</si>
  <si>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</si>
  <si>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</si>
  <si>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</si>
  <si>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</si>
  <si>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</si>
  <si>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</si>
  <si>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</si>
  <si>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</si>
  <si>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</si>
  <si>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</si>
  <si>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</si>
  <si>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</si>
  <si>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</si>
  <si>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</si>
  <si>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</si>
  <si>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</si>
  <si>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</si>
  <si>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</si>
  <si>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</si>
  <si>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</si>
  <si>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</si>
  <si>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</si>
  <si>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</si>
  <si>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</si>
  <si>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</si>
  <si>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</si>
  <si>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</si>
  <si>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</si>
  <si>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</si>
  <si>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</si>
  <si>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</si>
  <si>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</si>
  <si>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</si>
  <si>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</si>
  <si>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</si>
  <si>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</si>
  <si>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</si>
  <si>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</si>
  <si>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</si>
  <si>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</si>
  <si>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</si>
  <si>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</si>
  <si>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</si>
  <si>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</si>
  <si>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</si>
  <si>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</si>
  <si>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</si>
  <si>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</si>
  <si>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</si>
  <si>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</si>
  <si>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</si>
  <si>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</si>
  <si>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</si>
  <si>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</si>
  <si>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</si>
  <si>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</si>
  <si>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</si>
  <si>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</si>
  <si>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</si>
  <si>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</si>
  <si>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</si>
  <si>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</si>
  <si>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</si>
  <si>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</si>
  <si>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</si>
  <si>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</si>
  <si>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</si>
  <si>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</si>
  <si>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</si>
  <si>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</si>
  <si>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</si>
  <si>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</si>
  <si>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</si>
  <si>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</si>
  <si>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</si>
  <si>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</si>
  <si>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</si>
  <si>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</si>
  <si>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</si>
  <si>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</si>
  <si>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</si>
  <si>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</si>
  <si>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</si>
  <si>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</si>
  <si>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</si>
  <si>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</si>
  <si>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</si>
  <si>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</si>
  <si>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</si>
  <si>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</si>
  <si>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</si>
  <si>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</si>
  <si>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</si>
  <si>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</si>
  <si>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</si>
  <si>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</si>
  <si>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</si>
  <si>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</si>
  <si>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</si>
  <si>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</si>
  <si>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</si>
  <si>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</si>
  <si>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</si>
  <si>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</si>
  <si>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</si>
  <si>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</si>
  <si>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</si>
  <si>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</si>
  <si>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</si>
  <si>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</si>
  <si>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</si>
  <si>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</si>
  <si>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</si>
  <si>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</si>
  <si>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</si>
  <si>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</si>
  <si>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</si>
  <si>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</si>
  <si>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</si>
  <si>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</si>
  <si>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</si>
  <si>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</si>
  <si>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</si>
  <si>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</si>
  <si>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</si>
  <si>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</si>
  <si>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</si>
  <si>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</si>
  <si>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</si>
  <si>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</si>
  <si>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</si>
  <si>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</si>
  <si>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</si>
  <si>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</si>
  <si>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</si>
  <si>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</si>
  <si>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</si>
  <si>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</si>
  <si>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</si>
  <si>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</si>
  <si>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</si>
  <si>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</si>
  <si>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</si>
  <si>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</si>
  <si>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</si>
  <si>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</si>
  <si>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</si>
  <si>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</si>
  <si>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</si>
  <si>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</si>
  <si>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</si>
  <si>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</si>
  <si>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</si>
  <si>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</si>
  <si>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</si>
  <si>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</si>
  <si>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</si>
  <si>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</si>
  <si>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</si>
  <si>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</si>
  <si>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</si>
  <si>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</si>
  <si>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</si>
  <si>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</si>
  <si>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</si>
  <si>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</si>
  <si>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</si>
  <si>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</si>
  <si>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</si>
  <si>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</si>
  <si>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</si>
  <si>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</si>
  <si>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</si>
  <si>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</si>
  <si>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</si>
  <si>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</si>
  <si>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</si>
  <si>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</si>
  <si>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</si>
  <si>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</si>
  <si>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</si>
  <si>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</si>
  <si>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</si>
  <si>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</si>
  <si>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</si>
  <si>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</si>
  <si>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</si>
  <si>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</si>
  <si>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</si>
  <si>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</si>
  <si>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</si>
  <si>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</si>
  <si>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</si>
  <si>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</si>
  <si>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</si>
  <si>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</si>
  <si>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</si>
  <si>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</si>
  <si>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</si>
  <si>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</si>
  <si>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</si>
  <si>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</si>
  <si>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</si>
  <si>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</si>
  <si>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</si>
  <si>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</si>
  <si>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</si>
  <si>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</si>
  <si>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</si>
  <si>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</si>
  <si>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</si>
  <si>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</si>
  <si>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</si>
  <si>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</si>
  <si>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</si>
  <si>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</si>
  <si>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</si>
  <si>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</si>
  <si>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</si>
  <si>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</si>
  <si>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</si>
  <si>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</si>
  <si>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</si>
  <si>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</si>
  <si>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</si>
  <si>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</si>
  <si>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</si>
  <si>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</si>
  <si>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</si>
  <si>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</si>
  <si>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</si>
  <si>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</si>
  <si>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</si>
  <si>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</si>
  <si>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</si>
  <si>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</si>
  <si>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</si>
  <si>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</si>
  <si>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</si>
  <si>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</si>
  <si>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</si>
  <si>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</si>
  <si>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</si>
  <si>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</si>
  <si>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</si>
  <si>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</si>
  <si>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</si>
  <si>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</si>
  <si>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</si>
  <si>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</si>
  <si>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</si>
  <si>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</si>
  <si>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</si>
  <si>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</si>
  <si>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</si>
  <si>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</si>
  <si>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</si>
  <si>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</si>
  <si>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</si>
  <si>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</si>
  <si>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</si>
  <si>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</si>
  <si>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</si>
  <si>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</si>
  <si>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</si>
  <si>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</si>
  <si>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</si>
  <si>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</si>
  <si>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</si>
  <si>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</si>
  <si>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</si>
  <si>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</si>
  <si>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</si>
  <si>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</si>
  <si>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</si>
  <si>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</si>
  <si>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</si>
  <si>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</si>
  <si>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</si>
  <si>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</si>
  <si>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</si>
  <si>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</si>
  <si>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</si>
  <si>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</si>
  <si>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</si>
  <si>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</si>
  <si>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</si>
  <si>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</si>
  <si>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</si>
  <si>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</si>
  <si>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</si>
  <si>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</si>
  <si>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</si>
  <si>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</si>
  <si>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</si>
  <si>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</si>
  <si>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</si>
  <si>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</si>
  <si>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</si>
  <si>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</si>
  <si>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</si>
  <si>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</si>
  <si>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</si>
  <si>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</si>
  <si>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</si>
  <si>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</si>
  <si>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</si>
  <si>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</si>
  <si>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</si>
  <si>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</si>
  <si>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</si>
  <si>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</si>
  <si>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</si>
  <si>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</si>
  <si>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</si>
  <si>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</si>
  <si>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</si>
  <si>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</si>
  <si>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</si>
  <si>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</si>
  <si>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</si>
  <si>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</si>
  <si>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</si>
  <si>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</si>
  <si>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</si>
  <si>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</si>
  <si>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</si>
  <si>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</si>
  <si>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</si>
  <si>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</si>
  <si>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</si>
  <si>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</si>
  <si>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</si>
  <si>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</si>
  <si>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</si>
  <si>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</si>
  <si>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</si>
  <si>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</si>
  <si>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</si>
  <si>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</si>
  <si>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</si>
  <si>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</si>
  <si>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</si>
  <si>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</si>
  <si>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</si>
  <si>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</si>
  <si>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</si>
  <si>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</si>
  <si>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</si>
  <si>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</si>
  <si>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</si>
  <si>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</si>
  <si>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</si>
  <si>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</si>
  <si>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</si>
  <si>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</si>
  <si>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</si>
  <si>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</si>
  <si>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</si>
  <si>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</si>
  <si>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</si>
  <si>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</si>
  <si>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</si>
  <si>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</si>
  <si>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</si>
  <si>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</si>
  <si>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</si>
  <si>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</si>
  <si>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</si>
  <si>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</si>
  <si>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</si>
  <si>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</si>
  <si>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</si>
  <si>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</si>
  <si>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</si>
  <si>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</si>
  <si>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</si>
  <si>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</si>
  <si>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</si>
  <si>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</si>
  <si>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</si>
  <si>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</si>
  <si>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</si>
  <si>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</si>
  <si>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</si>
  <si>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</si>
  <si>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</si>
  <si>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</si>
  <si>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</si>
  <si>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</si>
  <si>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</si>
  <si>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</si>
  <si>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</si>
  <si>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</si>
  <si>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</si>
  <si>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</si>
  <si>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</si>
  <si>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</si>
  <si>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</si>
  <si>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</si>
  <si>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</si>
  <si>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</si>
  <si>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</si>
  <si>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</si>
  <si>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</si>
  <si>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</si>
  <si>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</si>
  <si>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</si>
  <si>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</si>
  <si>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</si>
  <si>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</si>
  <si>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</si>
  <si>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</si>
  <si>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</si>
  <si>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</si>
  <si>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</si>
  <si>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</si>
  <si>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</si>
  <si>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</si>
  <si>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</si>
  <si>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</si>
  <si>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</si>
  <si>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</si>
  <si>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</si>
  <si>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</si>
  <si>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</si>
  <si>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</si>
  <si>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</si>
  <si>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</si>
  <si>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</si>
  <si>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</si>
  <si>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</si>
  <si>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</si>
  <si>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</si>
  <si>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</si>
  <si>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</si>
  <si>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</si>
  <si>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</si>
  <si>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</si>
  <si>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</si>
  <si>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</si>
  <si>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</si>
  <si>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</si>
  <si>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</si>
  <si>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</si>
  <si>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</si>
  <si>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</si>
  <si>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</si>
  <si>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</si>
  <si>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</si>
  <si>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</si>
  <si>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</si>
  <si>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</si>
  <si>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</si>
  <si>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</si>
  <si>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</si>
  <si>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</si>
  <si>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</si>
  <si>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</si>
  <si>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</si>
  <si>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</si>
  <si>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</si>
  <si>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</si>
  <si>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</si>
  <si>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</si>
  <si>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</si>
  <si>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</si>
  <si>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</si>
  <si>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</si>
  <si>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</si>
  <si>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</si>
  <si>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</si>
  <si>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</si>
  <si>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</si>
  <si>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</si>
  <si>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</si>
  <si>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</si>
  <si>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</si>
  <si>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</si>
  <si>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</si>
  <si>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</si>
  <si>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</si>
  <si>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</si>
  <si>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</si>
  <si>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</si>
  <si>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</si>
  <si>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</si>
  <si>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</si>
  <si>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</si>
  <si>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</si>
  <si>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</si>
  <si>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</si>
  <si>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</si>
  <si>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</si>
  <si>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</si>
  <si>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</si>
  <si>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</si>
  <si>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</si>
  <si>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</si>
  <si>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</si>
  <si>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</si>
  <si>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</si>
  <si>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</si>
  <si>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</si>
  <si>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</si>
  <si>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</si>
  <si>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</si>
  <si>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</si>
  <si>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</si>
  <si>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</si>
  <si>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</si>
  <si>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</si>
  <si>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</si>
  <si>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</si>
  <si>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</si>
  <si>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</si>
  <si>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</si>
  <si>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</si>
  <si>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</si>
  <si>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</si>
  <si>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</si>
  <si>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</si>
  <si>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</si>
  <si>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</si>
  <si>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</si>
  <si>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</si>
  <si>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</si>
  <si>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</si>
  <si>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</si>
  <si>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</si>
  <si>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</si>
  <si>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</si>
  <si>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</si>
  <si>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</si>
  <si>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</si>
  <si>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</si>
  <si>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</si>
  <si>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</si>
  <si>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</si>
  <si>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</si>
  <si>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</si>
  <si>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</si>
  <si>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</si>
  <si>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</si>
  <si>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</si>
  <si>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</si>
  <si>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</si>
  <si>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</si>
  <si>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</si>
  <si>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</si>
  <si>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</si>
  <si>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</si>
  <si>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</si>
  <si>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</si>
  <si>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</si>
  <si>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</si>
  <si>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</si>
  <si>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</si>
  <si>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</si>
  <si>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</si>
  <si>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</si>
  <si>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</si>
  <si>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</si>
  <si>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</si>
  <si>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</si>
  <si>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</si>
  <si>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</si>
  <si>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</si>
  <si>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</si>
  <si>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</si>
  <si>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</si>
  <si>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</si>
  <si>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</si>
  <si>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</si>
  <si>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</si>
  <si>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</si>
  <si>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</si>
  <si>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</si>
  <si>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</si>
  <si>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</si>
  <si>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</si>
  <si>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</si>
  <si>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</si>
  <si>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</si>
  <si>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</si>
  <si>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</si>
  <si>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</si>
  <si>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</si>
  <si>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</si>
  <si>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</si>
  <si>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</si>
  <si>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</si>
  <si>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</si>
  <si>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</si>
  <si>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</si>
  <si>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</si>
  <si>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</si>
  <si>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</si>
  <si>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</si>
  <si>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</si>
  <si>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</si>
  <si>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</si>
  <si>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</si>
  <si>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</si>
  <si>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</si>
  <si>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</si>
  <si>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</si>
  <si>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</si>
  <si>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</si>
  <si>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</si>
  <si>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</si>
  <si>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</si>
  <si>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</si>
  <si>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</si>
  <si>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</si>
  <si>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</si>
  <si>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</si>
  <si>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</si>
  <si>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</si>
  <si>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</si>
  <si>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</si>
  <si>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</si>
  <si>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</si>
  <si>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</si>
  <si>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</si>
  <si>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</si>
  <si>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</si>
  <si>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</si>
  <si>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</si>
  <si>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</si>
  <si>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</si>
  <si>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</si>
  <si>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</si>
  <si>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</si>
  <si>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</si>
  <si>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</si>
  <si>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</si>
  <si>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</si>
  <si>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</si>
  <si>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</si>
  <si>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</si>
  <si>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</si>
  <si>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</si>
  <si>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</si>
  <si>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</si>
  <si>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</si>
  <si>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</si>
  <si>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</si>
  <si>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</si>
  <si>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</si>
  <si>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</si>
  <si>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</si>
  <si>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</si>
  <si>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</si>
  <si>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</si>
  <si>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</si>
  <si>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</si>
  <si>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</si>
  <si>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</si>
  <si>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</si>
  <si>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</si>
  <si>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</si>
  <si>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</si>
  <si>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</si>
  <si>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</si>
  <si>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</si>
  <si>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</si>
  <si>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</si>
  <si>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</si>
  <si>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</si>
  <si>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</si>
  <si>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</si>
  <si>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</si>
  <si>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</si>
  <si>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</si>
  <si>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</si>
  <si>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</si>
  <si>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</si>
  <si>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</si>
  <si>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</si>
  <si>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</si>
  <si>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</si>
  <si>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</si>
  <si>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</si>
  <si>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</si>
  <si>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</si>
  <si>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</si>
  <si>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</si>
  <si>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</si>
  <si>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</si>
  <si>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</si>
  <si>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</si>
  <si>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</si>
  <si>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</si>
  <si>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</si>
  <si>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</si>
  <si>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</si>
  <si>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</si>
  <si>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</si>
  <si>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</si>
  <si>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</si>
  <si>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</si>
  <si>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</si>
  <si>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</si>
  <si>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</si>
  <si>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</si>
  <si>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</si>
  <si>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</si>
  <si>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</si>
  <si>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</si>
  <si>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</si>
  <si>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</si>
  <si>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</si>
  <si>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</si>
  <si>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</si>
  <si>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</si>
  <si>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</si>
  <si>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</si>
  <si>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</si>
  <si>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</si>
  <si>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</si>
  <si>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</si>
  <si>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</si>
  <si>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</si>
  <si>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</si>
  <si>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</si>
  <si>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</si>
  <si>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</si>
  <si>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</si>
  <si>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</si>
  <si>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</si>
  <si>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</si>
  <si>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</si>
  <si>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</si>
  <si>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</si>
  <si>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</si>
  <si>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</si>
  <si>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</si>
  <si>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</si>
  <si>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</si>
  <si>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</si>
  <si>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</si>
  <si>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</si>
  <si>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</si>
  <si>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</si>
  <si>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</si>
  <si>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</si>
  <si>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</si>
  <si>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</si>
  <si>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</si>
  <si>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</si>
  <si>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</si>
  <si>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</si>
  <si>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</si>
  <si>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</si>
  <si>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</si>
  <si>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</si>
  <si>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</si>
  <si>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</si>
  <si>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</si>
  <si>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</si>
  <si>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</si>
  <si>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</si>
  <si>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</si>
  <si>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</si>
  <si>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</si>
  <si>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</si>
  <si>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</si>
  <si>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</si>
  <si>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</si>
  <si>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</si>
  <si>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</si>
  <si>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</si>
  <si>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</si>
  <si>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</si>
  <si>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</si>
  <si>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</si>
  <si>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</si>
  <si>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</si>
  <si>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</si>
  <si>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</si>
  <si>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</si>
  <si>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</si>
  <si>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</si>
  <si>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</si>
  <si>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</si>
  <si>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</si>
  <si>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</si>
  <si>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</si>
  <si>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</si>
  <si>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</si>
  <si>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</si>
  <si>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</si>
  <si>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</si>
  <si>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</si>
  <si>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</si>
  <si>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</si>
  <si>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</si>
  <si>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</si>
  <si>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</si>
  <si>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</si>
  <si>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</si>
  <si>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</si>
  <si>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</si>
  <si>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</si>
  <si>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</si>
  <si>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</si>
  <si>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</si>
  <si>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</si>
  <si>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</si>
  <si>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</si>
  <si>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</si>
  <si>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</si>
  <si>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</si>
  <si>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</si>
  <si>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</si>
  <si>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</si>
  <si>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</si>
  <si>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</si>
  <si>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</si>
  <si>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</si>
  <si>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</si>
  <si>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</si>
  <si>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</si>
  <si>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</si>
  <si>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</si>
  <si>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</si>
  <si>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</si>
  <si>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</si>
  <si>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</si>
  <si>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</si>
  <si>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</si>
  <si>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</si>
  <si>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</si>
  <si>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</si>
  <si>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</si>
  <si>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</si>
  <si>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</si>
  <si>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</si>
  <si>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</si>
  <si>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</si>
  <si>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</si>
  <si>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</si>
  <si>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</si>
  <si>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</si>
  <si>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</si>
  <si>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</si>
  <si>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</si>
  <si>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</si>
  <si>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</si>
  <si>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</si>
  <si>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</si>
  <si>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</si>
  <si>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</si>
  <si>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</si>
  <si>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</si>
  <si>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</si>
  <si>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</si>
  <si>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</si>
  <si>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</si>
  <si>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</si>
  <si>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</si>
  <si>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</si>
  <si>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</si>
  <si>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</si>
  <si>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</si>
  <si>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</si>
  <si>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</si>
  <si>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</si>
  <si>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</si>
  <si>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</si>
  <si>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</si>
  <si>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</si>
  <si>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</si>
  <si>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</si>
  <si>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</si>
  <si>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</si>
  <si>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</si>
  <si>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</si>
  <si>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</si>
  <si>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</si>
  <si>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</si>
  <si>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</si>
  <si>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</si>
  <si>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</si>
  <si>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</si>
  <si>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</si>
  <si>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</si>
  <si>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</si>
  <si>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</si>
  <si>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</si>
  <si>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</si>
  <si>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</si>
  <si>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</si>
  <si>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</si>
  <si>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</si>
  <si>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</si>
  <si>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</si>
  <si>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</si>
  <si>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</si>
  <si>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</si>
  <si>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</si>
  <si>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</si>
  <si>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</si>
  <si>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</si>
  <si>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</si>
  <si>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</si>
  <si>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</si>
  <si>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</si>
  <si>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</si>
  <si>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</si>
  <si>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</si>
  <si>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</si>
  <si>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</si>
  <si>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</si>
  <si>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</si>
  <si>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</si>
  <si>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</si>
  <si>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</si>
  <si>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</si>
  <si>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</si>
  <si>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</si>
  <si>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</si>
  <si>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</si>
  <si>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</si>
  <si>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</si>
  <si>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</si>
  <si>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</si>
  <si>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</si>
  <si>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</si>
  <si>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</si>
  <si>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</si>
  <si>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</si>
  <si>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</si>
  <si>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</si>
  <si>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</si>
  <si>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</si>
  <si>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</si>
  <si>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</si>
  <si>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</si>
  <si>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</si>
  <si>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</si>
  <si>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</si>
  <si>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</si>
  <si>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</si>
  <si>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</si>
  <si>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</si>
  <si>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</si>
  <si>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</si>
  <si>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</si>
  <si>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</si>
  <si>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</si>
  <si>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</si>
  <si>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</si>
  <si>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</si>
  <si>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</si>
  <si>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</si>
  <si>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</si>
  <si>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</si>
  <si>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</si>
  <si>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</si>
  <si>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</si>
  <si>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</si>
  <si>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</si>
  <si>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</si>
  <si>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</si>
  <si>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</si>
  <si>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</si>
  <si>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</si>
  <si>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</si>
  <si>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</si>
  <si>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</si>
  <si>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</si>
  <si>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</si>
  <si>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</si>
  <si>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</si>
  <si>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</si>
  <si>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</si>
  <si>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</si>
  <si>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</si>
  <si>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</si>
  <si>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</si>
  <si>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</si>
  <si>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</si>
  <si>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</si>
  <si>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</si>
  <si>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</si>
  <si>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</si>
  <si>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</si>
  <si>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</si>
  <si>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</si>
  <si>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</si>
  <si>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</si>
  <si>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</si>
  <si>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</si>
  <si>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</si>
  <si>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</si>
  <si>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</si>
  <si>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</si>
  <si>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</si>
  <si>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</si>
  <si>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</si>
  <si>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</si>
  <si>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</si>
  <si>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</si>
  <si>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</si>
  <si>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</si>
  <si>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</si>
  <si>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</si>
  <si>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</si>
  <si>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</si>
  <si>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</si>
  <si>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</si>
  <si>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</si>
  <si>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</si>
  <si>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</si>
  <si>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</si>
  <si>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</si>
  <si>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</si>
  <si>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</si>
  <si>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</si>
  <si>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</si>
  <si>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</si>
  <si>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</si>
  <si>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</si>
  <si>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</si>
  <si>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</si>
  <si>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</si>
  <si>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</si>
  <si>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</si>
  <si>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</si>
  <si>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</si>
  <si>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</si>
  <si>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</si>
  <si>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</si>
  <si>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</si>
  <si>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</si>
  <si>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</si>
  <si>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</si>
  <si>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</si>
  <si>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</si>
  <si>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</si>
  <si>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</si>
  <si>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</si>
  <si>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</si>
  <si>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</si>
  <si>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</si>
  <si>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</si>
  <si>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</si>
  <si>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</si>
  <si>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</si>
  <si>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</si>
  <si>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</si>
  <si>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</si>
  <si>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</si>
  <si>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</si>
  <si>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</si>
  <si>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</si>
  <si>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</si>
  <si>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</si>
  <si>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</si>
  <si>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</si>
  <si>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</si>
  <si>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</si>
  <si>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</si>
  <si>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</si>
  <si>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</si>
  <si>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</si>
  <si>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</si>
  <si>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</si>
  <si>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</si>
  <si>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</si>
  <si>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</si>
  <si>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</si>
  <si>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</si>
  <si>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</si>
  <si>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</si>
  <si>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</si>
  <si>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</si>
  <si>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</si>
  <si>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</si>
  <si>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</si>
  <si>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</si>
  <si>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</si>
  <si>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</si>
  <si>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</si>
  <si>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</si>
  <si>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</si>
  <si>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</si>
  <si>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</si>
  <si>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</si>
  <si>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</si>
  <si>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</si>
  <si>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</si>
  <si>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</si>
  <si>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</si>
  <si>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</si>
  <si>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</si>
  <si>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</si>
  <si>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</si>
  <si>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</si>
  <si>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</si>
  <si>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</si>
  <si>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</si>
  <si>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</si>
  <si>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</si>
  <si>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</si>
  <si>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</si>
  <si>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</si>
  <si>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</si>
  <si>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</si>
  <si>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</si>
  <si>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</si>
  <si>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</si>
  <si>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</si>
  <si>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</si>
  <si>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</si>
  <si>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</si>
  <si>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</si>
  <si>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</si>
  <si>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</si>
  <si>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</si>
  <si>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</si>
  <si>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</si>
  <si>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</si>
  <si>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</si>
  <si>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</si>
  <si>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</si>
  <si>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</si>
  <si>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</si>
  <si>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</si>
  <si>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</si>
  <si>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</si>
  <si>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</si>
  <si>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</si>
  <si>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</si>
  <si>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</si>
  <si>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</si>
  <si>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</si>
  <si>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</si>
  <si>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</si>
  <si>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</si>
  <si>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</si>
  <si>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</si>
  <si>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</si>
  <si>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</si>
  <si>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</si>
  <si>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</si>
  <si>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</si>
  <si>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</si>
  <si>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</si>
  <si>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</si>
  <si>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</si>
  <si>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</si>
  <si>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</si>
  <si>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</si>
  <si>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</si>
  <si>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</si>
  <si>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</si>
  <si>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</si>
  <si>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</si>
  <si>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</si>
  <si>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</si>
  <si>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</si>
  <si>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</si>
  <si>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</si>
  <si>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</si>
  <si>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</si>
  <si>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</si>
  <si>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</si>
  <si>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</si>
  <si>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</si>
  <si>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</si>
  <si>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</si>
  <si>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</si>
  <si>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</si>
  <si>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</si>
  <si>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</si>
  <si>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</si>
  <si>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</si>
  <si>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</si>
  <si>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</si>
  <si>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</si>
  <si>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</si>
  <si>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</si>
  <si>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</si>
  <si>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</si>
  <si>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</si>
  <si>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</si>
  <si>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</si>
  <si>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</si>
  <si>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</si>
  <si>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</si>
  <si>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</si>
  <si>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</si>
  <si>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</si>
  <si>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</si>
  <si>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</si>
  <si>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</si>
  <si>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</si>
  <si>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</si>
  <si>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</si>
  <si>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</si>
  <si>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</si>
  <si>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</si>
  <si>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</si>
  <si>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</si>
  <si>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</si>
  <si>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</si>
  <si>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</si>
  <si>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</si>
  <si>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</si>
  <si>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</si>
  <si>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</si>
  <si>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</si>
  <si>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</si>
  <si>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</si>
  <si>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</si>
  <si>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</si>
  <si>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</si>
  <si>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</si>
  <si>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</si>
  <si>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</si>
  <si>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</si>
  <si>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</si>
  <si>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</si>
  <si>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</si>
  <si>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</si>
  <si>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</si>
  <si>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</si>
  <si>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</si>
  <si>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</si>
  <si>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</si>
  <si>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</si>
  <si>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</si>
  <si>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</si>
  <si>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</si>
  <si>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</si>
  <si>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</si>
  <si>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</si>
  <si>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</si>
  <si>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</si>
  <si>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</si>
  <si>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</si>
  <si>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</si>
  <si>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</si>
  <si>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</si>
  <si>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</si>
  <si>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</si>
  <si>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</si>
  <si>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</si>
  <si>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</si>
  <si>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</si>
  <si>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</si>
  <si>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</si>
  <si>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</si>
  <si>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</si>
  <si>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</si>
  <si>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</si>
  <si>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</si>
  <si>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</si>
  <si>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</si>
  <si>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</si>
  <si>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</si>
  <si>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</si>
  <si>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</si>
  <si>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</si>
  <si>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</si>
  <si>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</si>
  <si>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</si>
  <si>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</si>
  <si>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</si>
  <si>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</si>
  <si>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</si>
  <si>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</si>
  <si>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</si>
  <si>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</si>
  <si>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</si>
  <si>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</si>
  <si>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</si>
  <si>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</si>
  <si>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</si>
  <si>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</si>
  <si>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</si>
  <si>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</si>
  <si>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</si>
  <si>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</si>
  <si>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</si>
  <si>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</si>
  <si>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</si>
  <si>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</si>
  <si>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</si>
  <si>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</si>
  <si>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</si>
  <si>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</si>
  <si>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</si>
  <si>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</si>
  <si>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</si>
  <si>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</si>
  <si>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</si>
  <si>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</si>
  <si>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</si>
  <si>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</si>
  <si>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</si>
  <si>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</si>
  <si>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</si>
  <si>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</si>
  <si>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</si>
  <si>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</si>
  <si>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</si>
  <si>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</si>
  <si>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</si>
  <si>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</si>
  <si>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</si>
  <si>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</si>
  <si>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</si>
  <si>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</si>
  <si>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</si>
  <si>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</si>
  <si>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</si>
  <si>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</si>
  <si>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</si>
  <si>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</si>
  <si>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</si>
  <si>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</si>
  <si>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</si>
  <si>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</si>
  <si>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</si>
  <si>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</si>
  <si>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</si>
  <si>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</si>
  <si>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</si>
  <si>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</si>
  <si>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</si>
  <si>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</si>
  <si>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</si>
  <si>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</si>
  <si>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</si>
  <si>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</si>
  <si>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</si>
  <si>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</si>
  <si>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</si>
  <si>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</si>
  <si>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</si>
  <si>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</si>
  <si>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</si>
  <si>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</si>
  <si>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</si>
  <si>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</si>
  <si>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</si>
  <si>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</si>
  <si>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</si>
  <si>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</si>
  <si>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</si>
  <si>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</si>
  <si>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</si>
  <si>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</si>
  <si>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</si>
  <si>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</si>
  <si>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</si>
  <si>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</si>
  <si>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</si>
  <si>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</si>
  <si>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</si>
  <si>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</si>
  <si>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</si>
  <si>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</si>
  <si>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</si>
  <si>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</si>
  <si>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</si>
  <si>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</si>
  <si>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</si>
  <si>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</si>
  <si>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</si>
  <si>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</si>
  <si>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</si>
  <si>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</si>
  <si>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</si>
  <si>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</si>
  <si>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</si>
  <si>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</si>
  <si>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</si>
  <si>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</si>
  <si>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</si>
  <si>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</si>
  <si>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</si>
  <si>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</si>
  <si>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</si>
  <si>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</si>
  <si>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</si>
  <si>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</si>
  <si>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</si>
  <si>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</si>
  <si>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</si>
  <si>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</si>
  <si>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</si>
  <si>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</si>
  <si>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</si>
  <si>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</si>
  <si>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</si>
  <si>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</si>
  <si>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</si>
  <si>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</si>
  <si>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</si>
  <si>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</si>
  <si>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</si>
  <si>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</si>
  <si>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</si>
  <si>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</si>
  <si>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</si>
  <si>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</si>
  <si>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</si>
  <si>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</si>
  <si>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</si>
  <si>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</si>
  <si>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</si>
  <si>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</si>
  <si>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</si>
  <si>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</si>
  <si>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</si>
  <si>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</si>
  <si>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</si>
  <si>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</si>
  <si>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</si>
  <si>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</si>
  <si>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</si>
  <si>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</si>
  <si>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</si>
  <si>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</si>
  <si>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</si>
  <si>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</si>
  <si>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</si>
  <si>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</si>
  <si>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</si>
  <si>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</si>
  <si>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</si>
  <si>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</si>
  <si>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</si>
  <si>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</si>
  <si>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</si>
  <si>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</si>
  <si>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</si>
  <si>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</si>
  <si>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</si>
  <si>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</si>
  <si>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</si>
  <si>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</si>
  <si>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</si>
  <si>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</si>
  <si>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</si>
  <si>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</si>
  <si>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</si>
  <si>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</si>
  <si>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</si>
  <si>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</si>
  <si>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</si>
  <si>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</si>
  <si>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</si>
  <si>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</si>
  <si>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</si>
  <si>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</si>
  <si>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</si>
  <si>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</si>
  <si>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</si>
  <si>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</si>
  <si>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</si>
  <si>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</si>
  <si>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</si>
  <si>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</si>
  <si>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</si>
  <si>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</si>
  <si>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</si>
  <si>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</si>
  <si>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</si>
  <si>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</si>
  <si>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</si>
  <si>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</si>
  <si>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</si>
  <si>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</si>
  <si>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</si>
  <si>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</si>
  <si>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</si>
  <si>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</si>
  <si>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</si>
  <si>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</si>
  <si>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</si>
  <si>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</si>
  <si>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</si>
  <si>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</si>
  <si>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</si>
  <si>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</si>
  <si>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</si>
  <si>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</si>
  <si>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</si>
  <si>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</si>
  <si>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</si>
  <si>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</si>
  <si>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</si>
  <si>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</si>
  <si>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</si>
  <si>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</si>
  <si>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</si>
  <si>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</si>
  <si>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</si>
  <si>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</si>
  <si>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</si>
  <si>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</si>
  <si>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</si>
  <si>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</si>
  <si>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</si>
  <si>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</si>
  <si>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</si>
  <si>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</si>
  <si>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</si>
  <si>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</si>
  <si>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</si>
  <si>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</si>
  <si>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</si>
  <si>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</si>
  <si>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</si>
  <si>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</si>
  <si>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</si>
  <si>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</si>
  <si>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</si>
  <si>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</si>
  <si>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</si>
  <si>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</si>
  <si>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</si>
  <si>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</si>
  <si>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</si>
  <si>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</si>
  <si>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</si>
  <si>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</si>
  <si>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</si>
  <si>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</si>
  <si>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</si>
  <si>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</si>
  <si>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</si>
  <si>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</si>
  <si>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</si>
  <si>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</si>
  <si>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</si>
  <si>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</si>
  <si>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</si>
  <si>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</si>
  <si>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</si>
  <si>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</si>
  <si>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</si>
  <si>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</si>
  <si>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</si>
  <si>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</si>
  <si>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</si>
  <si>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</si>
  <si>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</si>
  <si>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</si>
  <si>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</si>
  <si>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</si>
  <si>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</si>
  <si>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</si>
  <si>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</si>
  <si>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</si>
  <si>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</si>
  <si>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</si>
  <si>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</si>
  <si>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</si>
  <si>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</si>
  <si>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</si>
  <si>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</si>
  <si>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</si>
  <si>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</si>
  <si>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</si>
  <si>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</si>
  <si>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</si>
  <si>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</si>
  <si>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</si>
  <si>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</si>
  <si>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</si>
  <si>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</si>
  <si>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</si>
  <si>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</si>
  <si>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</si>
  <si>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</si>
  <si>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</si>
  <si>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</si>
  <si>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</si>
  <si>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</si>
  <si>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</si>
  <si>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</si>
  <si>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</si>
  <si>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</si>
  <si>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</si>
  <si>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</si>
  <si>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</si>
  <si>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</si>
  <si>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</si>
  <si>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</si>
  <si>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</si>
  <si>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</si>
  <si>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</si>
  <si>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</si>
  <si>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</si>
  <si>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</si>
  <si>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</si>
  <si>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</si>
  <si>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</si>
  <si>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</si>
  <si>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</si>
  <si>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</si>
  <si>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</si>
  <si>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</si>
  <si>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</si>
  <si>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</si>
  <si>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</si>
  <si>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</si>
  <si>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</si>
  <si>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</si>
  <si>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</si>
  <si>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</si>
  <si>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</si>
  <si>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</si>
  <si>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</si>
  <si>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</si>
  <si>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</si>
  <si>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</si>
  <si>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</si>
  <si>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</si>
  <si>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</si>
  <si>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</si>
  <si>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</si>
  <si>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</si>
  <si>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</si>
  <si>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</si>
  <si>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</si>
  <si>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</si>
  <si>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</si>
  <si>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</si>
  <si>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</si>
  <si>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</si>
  <si>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</si>
  <si>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</si>
  <si>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</si>
  <si>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</si>
  <si>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</si>
  <si>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</si>
  <si>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</si>
  <si>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</si>
  <si>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</si>
  <si>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</si>
  <si>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</si>
  <si>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</si>
  <si>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</si>
  <si>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</si>
  <si>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</si>
  <si>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</si>
  <si>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</si>
  <si>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</si>
  <si>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</si>
  <si>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</si>
  <si>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</si>
  <si>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</si>
  <si>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</si>
  <si>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</si>
  <si>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</si>
  <si>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</si>
  <si>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</si>
  <si>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</si>
  <si>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</si>
  <si>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</si>
  <si>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</si>
  <si>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</si>
  <si>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</si>
  <si>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</si>
  <si>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</si>
  <si>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</si>
  <si>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</si>
  <si>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</si>
  <si>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</si>
  <si>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</si>
  <si>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</si>
  <si>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</si>
  <si>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</si>
  <si>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</si>
  <si>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</si>
  <si>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</si>
  <si>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</si>
  <si>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</si>
  <si>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</si>
  <si>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</si>
  <si>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</si>
  <si>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</si>
  <si>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</si>
  <si>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</si>
  <si>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</si>
  <si>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</si>
  <si>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</si>
  <si>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</si>
  <si>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</si>
  <si>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</si>
  <si>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</si>
  <si>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</si>
  <si>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</si>
  <si>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</si>
  <si>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</si>
  <si>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</si>
  <si>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</si>
  <si>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</si>
  <si>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</si>
  <si>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</si>
  <si>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</si>
  <si>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</si>
  <si>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</si>
  <si>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</si>
  <si>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</si>
  <si>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</si>
  <si>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</si>
  <si>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</si>
  <si>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</si>
  <si>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</si>
  <si>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</si>
  <si>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</si>
  <si>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</si>
  <si>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</si>
  <si>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</si>
  <si>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</si>
  <si>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</si>
  <si>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</si>
  <si>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</si>
  <si>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</si>
  <si>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</si>
  <si>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</si>
  <si>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</si>
  <si>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</si>
  <si>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</si>
  <si>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</si>
  <si>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</si>
  <si>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</si>
  <si>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</si>
  <si>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</si>
  <si>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</si>
  <si>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</si>
  <si>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</si>
  <si>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</si>
  <si>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</si>
  <si>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</si>
  <si>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</si>
  <si>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</si>
  <si>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</si>
  <si>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</si>
  <si>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</si>
  <si>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</si>
  <si>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</si>
  <si>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</si>
  <si>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</si>
  <si>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</si>
  <si>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</si>
  <si>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</si>
  <si>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</si>
  <si>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</si>
  <si>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</si>
  <si>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</si>
  <si>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</si>
  <si>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</si>
  <si>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</si>
  <si>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</si>
  <si>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</si>
  <si>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</si>
  <si>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</si>
  <si>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</si>
  <si>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</si>
  <si>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</si>
  <si>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</si>
  <si>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</si>
  <si>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</si>
  <si>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</si>
  <si>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</si>
  <si>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</si>
  <si>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</si>
  <si>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</si>
  <si>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</si>
  <si>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</si>
  <si>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</si>
  <si>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</si>
  <si>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</si>
  <si>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</si>
  <si>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</si>
  <si>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</si>
  <si>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</si>
  <si>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</si>
  <si>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</si>
  <si>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</si>
  <si>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</si>
  <si>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</si>
  <si>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</si>
  <si>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</si>
  <si>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</si>
  <si>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</si>
  <si>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</si>
  <si>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</si>
  <si>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</si>
  <si>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</si>
  <si>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</si>
  <si>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</si>
  <si>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</si>
  <si>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</si>
  <si>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</si>
  <si>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</si>
  <si>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</si>
  <si>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</si>
  <si>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</si>
  <si>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</si>
  <si>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</si>
  <si>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</si>
  <si>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</si>
  <si>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</si>
  <si>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</si>
  <si>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</si>
  <si>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</si>
  <si>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</si>
  <si>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</si>
  <si>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</si>
  <si>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</si>
  <si>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</si>
  <si>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</si>
  <si>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</si>
  <si>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</si>
  <si>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</si>
  <si>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</si>
  <si>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</si>
  <si>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</si>
  <si>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</si>
  <si>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</si>
  <si>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</si>
  <si>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</si>
  <si>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</si>
  <si>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</si>
  <si>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</si>
  <si>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</si>
  <si>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</si>
  <si>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</si>
  <si>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</si>
  <si>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</si>
  <si>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</si>
  <si>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</si>
  <si>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</si>
  <si>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</si>
  <si>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</si>
  <si>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</si>
  <si>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</si>
  <si>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</si>
  <si>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</si>
  <si>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</si>
  <si>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</si>
  <si>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</si>
  <si>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</si>
  <si>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</si>
  <si>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</si>
  <si>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</si>
  <si>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</si>
  <si>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</si>
  <si>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</si>
  <si>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</si>
  <si>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</si>
  <si>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</si>
  <si>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</si>
  <si>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</si>
  <si>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</si>
  <si>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</si>
  <si>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</si>
  <si>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</si>
  <si>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</si>
  <si>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</si>
  <si>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</si>
  <si>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</si>
  <si>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</si>
  <si>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</si>
  <si>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</si>
  <si>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</si>
  <si>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</si>
  <si>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</si>
  <si>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</si>
  <si>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</si>
  <si>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</si>
  <si>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</si>
  <si>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</si>
  <si>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</si>
  <si>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</si>
  <si>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</si>
  <si>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</si>
  <si>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</si>
  <si>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</si>
  <si>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</si>
  <si>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</si>
  <si>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</si>
  <si>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</si>
  <si>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</si>
  <si>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</si>
  <si>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</si>
  <si>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</si>
  <si>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</si>
  <si>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</si>
  <si>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</si>
  <si>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</si>
  <si>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</si>
  <si>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</si>
  <si>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</si>
  <si>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</si>
  <si>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</si>
  <si>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</si>
  <si>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</si>
  <si>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</si>
  <si>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</si>
  <si>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</si>
  <si>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</si>
  <si>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</si>
  <si>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</si>
  <si>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</si>
  <si>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</si>
  <si>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</si>
  <si>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</si>
  <si>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</si>
  <si>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</si>
  <si>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</si>
  <si>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</si>
  <si>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</si>
  <si>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</si>
  <si>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</si>
  <si>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</si>
  <si>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</si>
  <si>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</si>
  <si>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</si>
  <si>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</si>
  <si>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</si>
  <si>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</si>
  <si>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</si>
  <si>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</si>
  <si>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</si>
  <si>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</si>
  <si>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</si>
  <si>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</si>
  <si>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</si>
  <si>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</si>
  <si>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</si>
  <si>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</si>
  <si>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</si>
  <si>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</si>
  <si>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</si>
  <si>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</si>
  <si>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</si>
  <si>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</si>
  <si>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</si>
  <si>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</si>
  <si>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</si>
  <si>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</si>
  <si>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</si>
  <si>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</si>
  <si>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</si>
  <si>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</si>
  <si>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</si>
  <si>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</si>
  <si>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</si>
  <si>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</si>
  <si>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</si>
  <si>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</si>
  <si>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</si>
  <si>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</si>
  <si>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</si>
  <si>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</si>
  <si>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</si>
  <si>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</si>
  <si>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</si>
  <si>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</si>
  <si>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</si>
  <si>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</si>
  <si>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</si>
  <si>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</si>
  <si>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</si>
  <si>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</si>
  <si>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</si>
  <si>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</si>
  <si>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</si>
  <si>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</si>
  <si>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</si>
  <si>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</si>
  <si>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</si>
  <si>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</si>
  <si>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</si>
  <si>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</si>
  <si>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</si>
  <si>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</si>
  <si>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</si>
  <si>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</si>
  <si>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</si>
  <si>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</si>
  <si>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</si>
  <si>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</si>
  <si>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</si>
  <si>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</si>
  <si>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</si>
  <si>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</si>
  <si>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</si>
  <si>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</si>
  <si>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</si>
  <si>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</si>
  <si>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</si>
  <si>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</si>
  <si>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</si>
  <si>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</si>
  <si>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</si>
  <si>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</si>
  <si>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</si>
  <si>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</si>
  <si>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</si>
  <si>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</si>
  <si>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</si>
  <si>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</si>
  <si>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</si>
  <si>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</si>
  <si>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</si>
  <si>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</si>
  <si>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</si>
  <si>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</si>
  <si>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</si>
  <si>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</si>
  <si>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</si>
  <si>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</si>
  <si>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</si>
  <si>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</si>
  <si>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</si>
  <si>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</si>
  <si>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</si>
  <si>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</si>
  <si>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</si>
  <si>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</si>
  <si>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</si>
  <si>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</si>
  <si>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</si>
  <si>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</si>
  <si>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</si>
  <si>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</si>
  <si>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</si>
  <si>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</si>
  <si>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</si>
  <si>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</si>
  <si>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</si>
  <si>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</si>
  <si>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</si>
  <si>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</si>
  <si>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</si>
  <si>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</si>
  <si>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</si>
  <si>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</si>
  <si>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</si>
  <si>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</si>
  <si>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</si>
  <si>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</si>
  <si>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</si>
  <si>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</si>
  <si>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</si>
  <si>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</si>
  <si>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</si>
  <si>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</si>
  <si>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</si>
  <si>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</si>
  <si>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</si>
  <si>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</si>
  <si>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</si>
  <si>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</si>
  <si>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</si>
  <si>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</si>
  <si>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</si>
  <si>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</si>
  <si>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</si>
  <si>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</si>
  <si>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</si>
  <si>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</si>
  <si>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</si>
  <si>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</si>
  <si>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</si>
  <si>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</si>
  <si>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</si>
  <si>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</si>
  <si>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</si>
  <si>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</si>
  <si>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</si>
  <si>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</si>
  <si>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</si>
  <si>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</si>
  <si>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</si>
  <si>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</si>
  <si>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</si>
  <si>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</si>
  <si>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</si>
  <si>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</si>
  <si>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</si>
  <si>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</si>
  <si>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</si>
  <si>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</si>
  <si>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</si>
  <si>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</si>
  <si>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</si>
  <si>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</si>
  <si>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</si>
  <si>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</si>
  <si>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</si>
  <si>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</si>
  <si>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</si>
  <si>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</si>
  <si>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</si>
  <si>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</si>
  <si>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</si>
  <si>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</si>
  <si>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</si>
  <si>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</si>
  <si>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</si>
  <si>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</si>
  <si>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</si>
  <si>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</si>
  <si>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</si>
  <si>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</si>
  <si>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</si>
  <si>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</si>
  <si>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</si>
  <si>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</si>
  <si>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</si>
  <si>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</si>
  <si>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</si>
  <si>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</si>
  <si>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</si>
  <si>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</si>
  <si>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</si>
  <si>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</si>
  <si>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</si>
  <si>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</si>
  <si>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</si>
  <si>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</si>
  <si>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</si>
  <si>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</si>
  <si>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</si>
  <si>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</si>
  <si>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</si>
  <si>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</si>
  <si>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</si>
  <si>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</si>
  <si>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</si>
  <si>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</si>
  <si>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</si>
  <si>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</si>
  <si>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</si>
  <si>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</si>
  <si>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</si>
  <si>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</si>
  <si>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</si>
  <si>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</si>
  <si>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</si>
  <si>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</si>
  <si>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</si>
  <si>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</si>
  <si>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</si>
  <si>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</si>
  <si>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</si>
  <si>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</si>
  <si>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</si>
  <si>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</si>
  <si>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</si>
  <si>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</si>
  <si>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</si>
  <si>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</si>
  <si>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</si>
  <si>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</si>
  <si>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</si>
  <si>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</si>
  <si>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</si>
  <si>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</si>
  <si>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</si>
  <si>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</si>
  <si>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</si>
  <si>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</si>
  <si>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</si>
  <si>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</si>
  <si>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</si>
  <si>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</si>
  <si>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</si>
  <si>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</si>
  <si>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</si>
  <si>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</si>
  <si>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</si>
  <si>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</si>
  <si>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</si>
  <si>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</si>
  <si>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</si>
  <si>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</si>
  <si>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</si>
  <si>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</si>
  <si>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</si>
  <si>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</si>
  <si>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</si>
  <si>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</si>
  <si>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</si>
  <si>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</si>
  <si>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</si>
  <si>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</si>
  <si>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</si>
  <si>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</si>
  <si>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</si>
  <si>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</si>
  <si>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</si>
  <si>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</si>
  <si>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</si>
  <si>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</si>
  <si>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</si>
  <si>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</si>
  <si>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</si>
  <si>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</si>
  <si>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</si>
  <si>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</si>
  <si>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</si>
  <si>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</si>
  <si>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</si>
  <si>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</si>
  <si>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</si>
  <si>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</si>
  <si>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</si>
  <si>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</si>
  <si>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</si>
  <si>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</si>
  <si>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</si>
  <si>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</si>
  <si>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</si>
  <si>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</si>
  <si>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</si>
  <si>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</si>
  <si>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</si>
  <si>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</si>
  <si>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</si>
  <si>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</si>
  <si>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</si>
  <si>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</si>
  <si>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</si>
  <si>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</si>
  <si>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</si>
  <si>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</si>
  <si>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</si>
  <si>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</si>
  <si>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</si>
  <si>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</si>
  <si>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</si>
  <si>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</si>
  <si>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</si>
  <si>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</si>
  <si>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</si>
  <si>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</si>
  <si>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</si>
  <si>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</si>
  <si>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</si>
  <si>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</si>
  <si>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</si>
  <si>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</si>
  <si>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</si>
  <si>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</si>
  <si>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</si>
  <si>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</si>
  <si>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</si>
  <si>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</si>
  <si>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</si>
  <si>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</si>
  <si>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</si>
  <si>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</si>
  <si>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</si>
  <si>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</si>
  <si>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</si>
  <si>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</si>
  <si>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</si>
  <si>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</si>
  <si>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</si>
  <si>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</si>
  <si>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</si>
  <si>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</si>
  <si>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</si>
  <si>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</si>
  <si>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</si>
  <si>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</si>
  <si>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</si>
  <si>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</si>
  <si>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</si>
  <si>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</si>
  <si>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</si>
  <si>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</si>
  <si>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</si>
  <si>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</si>
  <si>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</si>
  <si>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</si>
  <si>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</si>
  <si>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</si>
  <si>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</si>
  <si>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</si>
  <si>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</si>
  <si>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</si>
  <si>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</si>
  <si>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</si>
  <si>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</si>
  <si>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</si>
  <si>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</si>
  <si>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</si>
  <si>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</si>
  <si>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</si>
  <si>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</si>
  <si>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</si>
  <si>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</si>
  <si>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</si>
  <si>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</si>
  <si>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</si>
  <si>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</si>
  <si>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</si>
  <si>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</si>
  <si>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</si>
  <si>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</si>
  <si>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</si>
  <si>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</si>
  <si>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</si>
  <si>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</si>
  <si>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</si>
  <si>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</si>
  <si>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</si>
  <si>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</si>
  <si>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</si>
  <si>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</si>
  <si>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</si>
  <si>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</si>
  <si>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</si>
  <si>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</si>
  <si>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</si>
  <si>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</si>
  <si>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</si>
  <si>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</si>
  <si>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</si>
  <si>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</si>
  <si>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</si>
  <si>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</si>
  <si>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</si>
  <si>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</si>
  <si>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</si>
  <si>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</si>
  <si>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</si>
  <si>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</si>
  <si>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</si>
  <si>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</si>
  <si>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</si>
  <si>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</si>
  <si>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</si>
  <si>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</si>
  <si>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</si>
  <si>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</si>
  <si>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</si>
  <si>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</si>
  <si>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</si>
  <si>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</si>
  <si>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</si>
  <si>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</si>
  <si>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</si>
  <si>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</si>
  <si>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</si>
  <si>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</si>
  <si>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</si>
  <si>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</si>
  <si>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</si>
  <si>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</si>
  <si>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</si>
  <si>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</si>
  <si>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</si>
  <si>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</si>
  <si>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</si>
  <si>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</si>
  <si>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</si>
  <si>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</si>
  <si>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</si>
  <si>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</si>
  <si>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</si>
  <si>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</si>
  <si>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</si>
  <si>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</si>
  <si>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</si>
  <si>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</si>
  <si>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</si>
  <si>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</si>
  <si>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</si>
  <si>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</si>
  <si>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</si>
  <si>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</si>
  <si>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</si>
  <si>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</si>
  <si>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</si>
  <si>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</si>
  <si>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</si>
  <si>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</si>
  <si>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</si>
  <si>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</si>
  <si>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</si>
  <si>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</si>
  <si>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</si>
  <si>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</si>
  <si>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</si>
  <si>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</si>
  <si>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</si>
  <si>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</si>
  <si>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</si>
  <si>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</si>
  <si>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</si>
  <si>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</si>
  <si>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</si>
  <si>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</si>
  <si>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</si>
  <si>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</si>
  <si>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</si>
  <si>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</si>
  <si>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</si>
  <si>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</si>
  <si>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</si>
  <si>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</si>
  <si>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</si>
  <si>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</si>
  <si>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</si>
  <si>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</si>
  <si>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</si>
  <si>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</si>
  <si>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</si>
  <si>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</si>
  <si>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</si>
  <si>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</si>
  <si>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</si>
  <si>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</si>
  <si>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</si>
  <si>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</si>
  <si>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</si>
  <si>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</si>
  <si>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</si>
  <si>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</si>
  <si>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</si>
  <si>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</si>
  <si>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</si>
  <si>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</si>
  <si>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</si>
  <si>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</si>
  <si>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</si>
  <si>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</si>
  <si>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</si>
  <si>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</si>
  <si>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</si>
  <si>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</si>
  <si>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</si>
  <si>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</si>
  <si>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</si>
  <si>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</si>
  <si>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</si>
  <si>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</si>
  <si>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</si>
  <si>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</si>
  <si>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</si>
  <si>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</si>
  <si>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</si>
  <si>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</si>
  <si>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</si>
  <si>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</si>
  <si>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</si>
  <si>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</si>
  <si>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</si>
  <si>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</si>
  <si>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</si>
  <si>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</si>
  <si>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</si>
  <si>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</si>
  <si>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</si>
  <si>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</si>
  <si>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</si>
  <si>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</si>
  <si>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</si>
  <si>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</si>
  <si>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</si>
  <si>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</si>
  <si>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</si>
  <si>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</si>
  <si>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</si>
  <si>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</si>
  <si>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</si>
  <si>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</si>
  <si>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</si>
  <si>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</si>
  <si>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</si>
  <si>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</si>
  <si>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</si>
  <si>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</si>
  <si>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</si>
  <si>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</si>
  <si>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</si>
  <si>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</si>
  <si>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</si>
  <si>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</si>
  <si>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</si>
  <si>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</si>
  <si>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</si>
  <si>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</si>
  <si>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</si>
  <si>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</si>
  <si>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</si>
  <si>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</si>
  <si>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</si>
  <si>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</si>
  <si>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</si>
  <si>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</si>
  <si>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</si>
  <si>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</si>
  <si>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</si>
  <si>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</si>
  <si>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</si>
  <si>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</si>
  <si>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</si>
  <si>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</si>
  <si>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</si>
  <si>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</si>
  <si>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</si>
  <si>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</si>
  <si>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</si>
  <si>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</si>
  <si>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</si>
  <si>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</si>
  <si>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</si>
  <si>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</si>
  <si>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</si>
  <si>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</si>
  <si>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</si>
  <si>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</si>
  <si>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</si>
  <si>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</si>
  <si>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</si>
  <si>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</si>
  <si>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</si>
  <si>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</si>
  <si>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</si>
  <si>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</si>
  <si>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</si>
  <si>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</si>
  <si>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</si>
  <si>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</si>
  <si>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</si>
  <si>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</si>
  <si>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</si>
  <si>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</si>
  <si>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</si>
  <si>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</si>
  <si>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</si>
  <si>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</si>
  <si>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</si>
  <si>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</si>
  <si>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</si>
  <si>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</si>
  <si>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</si>
  <si>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</si>
  <si>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</si>
  <si>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</si>
  <si>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</si>
  <si>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</si>
  <si>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</si>
  <si>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</si>
  <si>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</si>
  <si>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</si>
  <si>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</si>
  <si>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</si>
  <si>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</si>
  <si>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</si>
  <si>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</si>
  <si>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</si>
  <si>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</si>
  <si>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</si>
  <si>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</si>
  <si>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</si>
  <si>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</si>
  <si>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</si>
  <si>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</si>
  <si>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</si>
  <si>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</si>
  <si>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</si>
  <si>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</si>
  <si>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</si>
  <si>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</si>
  <si>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</si>
  <si>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</si>
  <si>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</si>
  <si>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</si>
  <si>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</si>
  <si>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</si>
  <si>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</si>
  <si>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</si>
  <si>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</si>
  <si>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</si>
  <si>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</si>
  <si>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</si>
  <si>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</si>
  <si>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</si>
  <si>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</si>
  <si>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</si>
  <si>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</si>
  <si>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</si>
  <si>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</si>
  <si>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</si>
  <si>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</si>
  <si>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</si>
  <si>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</si>
  <si>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</si>
  <si>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</si>
  <si>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</si>
  <si>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</si>
  <si>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</si>
  <si>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</si>
  <si>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</si>
  <si>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</si>
  <si>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</si>
  <si>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</si>
  <si>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</si>
  <si>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</si>
  <si>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</si>
  <si>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</si>
  <si>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</si>
  <si>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</si>
  <si>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</si>
  <si>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</si>
  <si>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</si>
  <si>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</si>
  <si>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</si>
  <si>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</si>
  <si>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</si>
  <si>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</si>
  <si>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</si>
  <si>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</si>
  <si>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</si>
  <si>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</si>
  <si>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</si>
  <si>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</si>
  <si>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</si>
  <si>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</si>
  <si>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</si>
  <si>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</si>
  <si>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</si>
  <si>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</si>
  <si>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</si>
  <si>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</si>
  <si>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</si>
  <si>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</si>
  <si>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</si>
  <si>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</si>
  <si>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</si>
  <si>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</si>
  <si>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</si>
  <si>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</si>
  <si>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</si>
  <si>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</si>
  <si>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</si>
  <si>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</si>
  <si>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</si>
  <si>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</si>
  <si>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</si>
  <si>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</si>
  <si>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</si>
  <si>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</si>
  <si>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</si>
  <si>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</si>
  <si>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</si>
  <si>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</si>
  <si>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</si>
  <si>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</si>
  <si>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</si>
  <si>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</si>
  <si>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</si>
  <si>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</si>
  <si>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</si>
  <si>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</si>
  <si>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</si>
  <si>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</si>
  <si>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</si>
  <si>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</si>
  <si>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</si>
  <si>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</si>
  <si>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</si>
  <si>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</si>
  <si>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</si>
  <si>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</si>
  <si>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</si>
  <si>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</si>
  <si>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</si>
  <si>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</si>
  <si>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</si>
  <si>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</si>
  <si>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</si>
  <si>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</si>
  <si>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</si>
  <si>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</si>
  <si>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</si>
  <si>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</si>
  <si>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</si>
  <si>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</si>
  <si>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</si>
  <si>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</si>
  <si>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</si>
  <si>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</si>
  <si>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</si>
  <si>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</si>
  <si>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</si>
  <si>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</si>
  <si>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</si>
  <si>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</si>
  <si>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</si>
  <si>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</si>
  <si>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</si>
  <si>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</si>
  <si>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</si>
  <si>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</si>
  <si>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</si>
  <si>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</si>
  <si>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</si>
  <si>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</si>
  <si>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</si>
  <si>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</si>
  <si>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</si>
  <si>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</si>
  <si>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</si>
  <si>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</si>
  <si>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</si>
  <si>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</si>
  <si>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</si>
  <si>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</si>
  <si>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</si>
  <si>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</si>
  <si>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</si>
  <si>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</si>
  <si>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</si>
  <si>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</si>
  <si>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</si>
  <si>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</si>
  <si>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</si>
  <si>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</si>
  <si>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</si>
  <si>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</si>
  <si>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</si>
  <si>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</si>
  <si>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</si>
  <si>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</si>
  <si>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</si>
  <si>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</si>
  <si>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</si>
  <si>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</si>
  <si>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</si>
  <si>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</si>
  <si>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</si>
  <si>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</si>
  <si>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</si>
  <si>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</si>
  <si>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</si>
  <si>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</si>
  <si>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</si>
  <si>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</si>
  <si>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</si>
  <si>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</si>
  <si>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</si>
  <si>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</si>
  <si>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</si>
  <si>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</si>
  <si>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</si>
  <si>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</si>
  <si>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</si>
  <si>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</si>
  <si>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</si>
  <si>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</si>
  <si>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</si>
  <si>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</si>
  <si>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</si>
  <si>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</si>
  <si>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</si>
  <si>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</si>
  <si>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</si>
  <si>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</si>
  <si>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</si>
  <si>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</si>
  <si>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</si>
  <si>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</si>
  <si>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</si>
  <si>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</si>
  <si>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</si>
  <si>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</si>
  <si>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</si>
  <si>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</si>
  <si>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</si>
  <si>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</si>
  <si>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</si>
  <si>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</si>
  <si>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</si>
  <si>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</si>
  <si>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</si>
  <si>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</si>
  <si>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</si>
  <si>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</si>
  <si>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</si>
  <si>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</si>
  <si>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</si>
  <si>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</si>
  <si>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</si>
  <si>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</si>
  <si>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</si>
  <si>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</si>
  <si>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</si>
  <si>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</si>
  <si>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</si>
  <si>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</si>
  <si>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</si>
  <si>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</si>
  <si>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</si>
  <si>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</si>
  <si>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</si>
  <si>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</si>
  <si>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</si>
  <si>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</si>
  <si>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</si>
  <si>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</si>
  <si>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</si>
  <si>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</si>
  <si>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</si>
  <si>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</si>
  <si>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</si>
  <si>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</si>
  <si>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</si>
  <si>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</si>
  <si>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</si>
  <si>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</si>
  <si>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</si>
  <si>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</si>
  <si>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</si>
  <si>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</si>
  <si>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</si>
  <si>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</si>
  <si>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</si>
  <si>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</si>
  <si>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</si>
  <si>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</si>
  <si>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</si>
  <si>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</si>
  <si>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</si>
  <si>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</si>
  <si>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</si>
  <si>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</si>
  <si>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</si>
  <si>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</si>
  <si>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</si>
  <si>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</si>
  <si>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</si>
  <si>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</si>
  <si>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</si>
  <si>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</si>
  <si>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</si>
  <si>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</si>
  <si>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</si>
  <si>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</si>
  <si>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</si>
  <si>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</si>
  <si>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</si>
  <si>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</si>
  <si>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</si>
  <si>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</si>
  <si>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</si>
  <si>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</si>
  <si>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</si>
  <si>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</si>
  <si>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</si>
  <si>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</si>
  <si>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</si>
  <si>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</si>
  <si>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</si>
  <si>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</si>
  <si>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</si>
  <si>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</si>
  <si>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</si>
  <si>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</si>
  <si>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</si>
  <si>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</si>
  <si>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</si>
  <si>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</si>
  <si>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</si>
  <si>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</si>
  <si>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</si>
  <si>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</si>
  <si>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</si>
  <si>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</si>
  <si>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</si>
  <si>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</si>
  <si>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</si>
  <si>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</si>
  <si>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</si>
  <si>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</si>
  <si>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</si>
  <si>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</si>
  <si>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</si>
  <si>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</si>
  <si>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</si>
  <si>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</si>
  <si>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</si>
  <si>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</si>
  <si>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</si>
  <si>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</si>
  <si>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</si>
  <si>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</si>
  <si>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</si>
  <si>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</si>
  <si>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</si>
  <si>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</si>
  <si>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</si>
  <si>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</si>
  <si>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</si>
  <si>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</si>
  <si>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</si>
  <si>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</si>
  <si>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</si>
  <si>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</si>
  <si>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</si>
  <si>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</si>
  <si>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</si>
  <si>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</si>
  <si>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</si>
  <si>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</si>
  <si>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</si>
  <si>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</si>
  <si>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</si>
  <si>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</si>
  <si>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</si>
  <si>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</si>
  <si>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</si>
  <si>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</si>
  <si>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</si>
  <si>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</si>
  <si>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</si>
  <si>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</si>
  <si>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</si>
  <si>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</si>
  <si>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</si>
  <si>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</si>
  <si>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</si>
  <si>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</si>
  <si>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</si>
  <si>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</si>
  <si>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</si>
  <si>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</si>
  <si>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</si>
  <si>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</si>
  <si>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</si>
  <si>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</si>
  <si>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</si>
  <si>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</si>
  <si>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</si>
  <si>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</si>
  <si>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</si>
  <si>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</si>
  <si>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</si>
  <si>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</si>
  <si>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</si>
  <si>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</si>
  <si>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</si>
  <si>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</si>
  <si>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</si>
  <si>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</si>
  <si>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</si>
  <si>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</si>
  <si>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</si>
  <si>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</si>
  <si>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</si>
  <si>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</si>
  <si>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</si>
  <si>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</si>
  <si>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</si>
  <si>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</si>
  <si>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</si>
  <si>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</si>
  <si>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</si>
  <si>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</si>
  <si>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</si>
  <si>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</si>
  <si>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</si>
  <si>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</si>
  <si>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</si>
  <si>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</si>
  <si>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</si>
  <si>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</si>
  <si>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</si>
  <si>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</si>
  <si>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</si>
  <si>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</si>
  <si>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</si>
  <si>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</si>
  <si>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</si>
  <si>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</si>
  <si>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</si>
  <si>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</si>
  <si>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</si>
  <si>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</si>
  <si>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</si>
  <si>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</si>
  <si>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</si>
  <si>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</si>
  <si>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</si>
  <si>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</si>
  <si>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</si>
  <si>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</si>
  <si>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</si>
  <si>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</si>
  <si>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</si>
  <si>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</si>
  <si>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</si>
  <si>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</si>
  <si>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</si>
  <si>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</si>
  <si>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</si>
  <si>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</si>
  <si>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</si>
  <si>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</si>
  <si>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</si>
  <si>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</si>
  <si>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</si>
  <si>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</si>
  <si>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</si>
  <si>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</si>
  <si>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</si>
  <si>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</si>
  <si>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</si>
  <si>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</si>
  <si>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</si>
  <si>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</si>
  <si>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</si>
  <si>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</si>
  <si>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</si>
  <si>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</si>
  <si>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</si>
  <si>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</si>
  <si>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</si>
  <si>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</si>
  <si>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</si>
  <si>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</si>
  <si>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</si>
  <si>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</si>
  <si>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</si>
  <si>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</si>
  <si>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</si>
  <si>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</si>
  <si>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</si>
  <si>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</si>
  <si>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</si>
  <si>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</si>
  <si>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</si>
  <si>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</si>
  <si>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</si>
  <si>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</si>
  <si>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</si>
  <si>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</si>
  <si>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</si>
  <si>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</si>
  <si>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</si>
  <si>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</si>
  <si>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</si>
  <si>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</si>
  <si>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</si>
  <si>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</si>
  <si>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</si>
  <si>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</si>
  <si>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</si>
  <si>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</si>
  <si>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</si>
  <si>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</si>
  <si>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</si>
  <si>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</si>
  <si>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</si>
  <si>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</si>
  <si>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</si>
  <si>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</si>
  <si>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</si>
  <si>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</si>
  <si>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</si>
  <si>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</si>
  <si>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</si>
  <si>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</si>
  <si>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</si>
  <si>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</si>
  <si>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</si>
  <si>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</si>
  <si>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</si>
  <si>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</si>
  <si>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</si>
  <si>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</si>
  <si>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</si>
  <si>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</si>
  <si>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</si>
  <si>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</si>
  <si>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</si>
  <si>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</si>
  <si>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</si>
  <si>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</si>
  <si>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</si>
  <si>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</si>
  <si>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</si>
  <si>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</si>
  <si>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</si>
  <si>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</si>
  <si>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</si>
  <si>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</si>
  <si>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</si>
  <si>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</si>
  <si>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</si>
  <si>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</si>
  <si>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</si>
  <si>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</si>
  <si>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</si>
  <si>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</si>
  <si>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</si>
  <si>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</si>
  <si>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</si>
  <si>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</si>
  <si>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</si>
  <si>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</si>
  <si>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</si>
  <si>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</si>
  <si>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</si>
  <si>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</si>
  <si>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</si>
  <si>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</si>
  <si>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</si>
  <si>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</si>
  <si>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</si>
  <si>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</si>
  <si>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</si>
  <si>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</si>
  <si>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</si>
  <si>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</si>
  <si>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</si>
  <si>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</si>
  <si>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</si>
  <si>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</si>
  <si>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</si>
  <si>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</si>
  <si>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</si>
  <si>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</si>
  <si>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</si>
  <si>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</si>
  <si>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</si>
  <si>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</si>
  <si>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</si>
  <si>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</si>
  <si>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</si>
  <si>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</si>
  <si>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</si>
  <si>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</si>
  <si>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</si>
  <si>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</si>
  <si>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</si>
  <si>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</si>
  <si>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</si>
  <si>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</si>
  <si>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</si>
  <si>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</si>
  <si>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</si>
  <si>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</si>
  <si>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</si>
  <si>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</si>
  <si>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</si>
  <si>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</si>
  <si>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</si>
  <si>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</si>
  <si>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</si>
  <si>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</si>
  <si>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</si>
  <si>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</si>
  <si>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</si>
  <si>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</si>
  <si>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</si>
  <si>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</si>
  <si>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</si>
  <si>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</si>
  <si>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</si>
  <si>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</si>
  <si>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</si>
  <si>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</si>
  <si>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</si>
  <si>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</si>
  <si>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</si>
  <si>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</si>
  <si>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</si>
  <si>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</si>
  <si>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</si>
  <si>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</si>
  <si>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</si>
  <si>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</si>
  <si>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</si>
  <si>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</si>
  <si>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</si>
  <si>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</si>
  <si>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</si>
  <si>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</si>
  <si>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</si>
  <si>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</si>
  <si>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</si>
  <si>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</si>
  <si>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</si>
  <si>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</si>
  <si>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</si>
  <si>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</si>
  <si>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</si>
  <si>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</si>
  <si>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</si>
  <si>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</si>
  <si>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</si>
  <si>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</si>
  <si>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</si>
  <si>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</si>
  <si>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</si>
  <si>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</si>
  <si>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</si>
  <si>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</si>
  <si>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</si>
  <si>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</si>
  <si>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</si>
  <si>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</si>
  <si>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</si>
  <si>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</si>
  <si>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</si>
  <si>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</si>
  <si>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</si>
  <si>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</si>
  <si>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</si>
  <si>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</si>
  <si>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</si>
  <si>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</si>
  <si>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</si>
  <si>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</si>
  <si>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</si>
  <si>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</si>
  <si>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</si>
  <si>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</si>
  <si>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</si>
  <si>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</si>
  <si>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</si>
  <si>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</si>
  <si>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</si>
  <si>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</si>
  <si>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</si>
  <si>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</si>
  <si>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</si>
  <si>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</si>
  <si>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</si>
  <si>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</si>
  <si>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</si>
  <si>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</si>
  <si>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</si>
  <si>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</si>
  <si>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</si>
  <si>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</si>
  <si>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</si>
  <si>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</si>
  <si>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</si>
  <si>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</si>
  <si>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</si>
  <si>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</si>
  <si>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</si>
  <si>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</si>
  <si>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</si>
  <si>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</si>
  <si>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</si>
  <si>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</si>
  <si>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</si>
  <si>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</si>
  <si>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</si>
  <si>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</si>
  <si>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</si>
  <si>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</si>
  <si>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</si>
  <si>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</si>
  <si>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</si>
  <si>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</si>
  <si>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</si>
  <si>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</si>
  <si>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</si>
  <si>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</si>
  <si>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</si>
  <si>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</si>
  <si>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</si>
  <si>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</si>
  <si>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</si>
  <si>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</si>
  <si>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</si>
  <si>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</si>
  <si>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</si>
  <si>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</si>
  <si>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</si>
  <si>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</si>
  <si>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</si>
  <si>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</si>
  <si>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</si>
  <si>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</si>
  <si>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</si>
  <si>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</si>
  <si>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</si>
  <si>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</si>
  <si>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</si>
  <si>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</si>
  <si>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</si>
  <si>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</si>
  <si>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</si>
  <si>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</si>
  <si>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</si>
  <si>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</si>
  <si>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</si>
  <si>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</si>
  <si>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</si>
  <si>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</si>
  <si>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</si>
  <si>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</si>
  <si>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</si>
  <si>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</si>
  <si>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</si>
  <si>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</si>
  <si>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</si>
  <si>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</si>
  <si>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</si>
  <si>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</si>
  <si>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</si>
  <si>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</si>
  <si>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</si>
  <si>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</si>
  <si>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</si>
  <si>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</si>
  <si>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</si>
  <si>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</si>
  <si>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</si>
  <si>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</si>
  <si>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</si>
  <si>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</si>
  <si>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</si>
  <si>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</si>
  <si>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</si>
  <si>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</si>
  <si>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</si>
  <si>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</si>
  <si>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</si>
  <si>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</si>
  <si>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</si>
  <si>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</si>
  <si>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</si>
  <si>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</si>
  <si>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</si>
  <si>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</si>
  <si>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</si>
  <si>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</si>
  <si>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</si>
  <si>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</si>
  <si>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</si>
  <si>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</si>
  <si>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</si>
  <si>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</si>
  <si>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</si>
  <si>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</si>
  <si>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</si>
  <si>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</si>
  <si>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</si>
  <si>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</si>
  <si>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</si>
  <si>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</si>
  <si>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</si>
  <si>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</si>
  <si>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</si>
  <si>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</si>
  <si>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</si>
  <si>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</si>
  <si>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</si>
  <si>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</si>
  <si>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</si>
  <si>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</si>
  <si>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</si>
  <si>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</si>
  <si>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</si>
  <si>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</si>
  <si>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</si>
  <si>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</si>
  <si>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</si>
  <si>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</si>
  <si>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</si>
  <si>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</si>
  <si>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</si>
  <si>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</si>
  <si>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</si>
  <si>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</si>
  <si>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</si>
  <si>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</si>
  <si>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</si>
  <si>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</si>
  <si>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</si>
  <si>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</si>
  <si>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</si>
  <si>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</si>
  <si>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</si>
  <si>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</si>
  <si>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</si>
  <si>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</si>
  <si>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</si>
  <si>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</si>
  <si>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</si>
  <si>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</si>
  <si>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</si>
  <si>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</si>
  <si>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</si>
  <si>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</si>
  <si>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</si>
  <si>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</si>
  <si>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</si>
  <si>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</si>
  <si>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</si>
  <si>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</si>
  <si>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</si>
  <si>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</si>
  <si>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</si>
  <si>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</si>
  <si>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</si>
  <si>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</si>
  <si>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</si>
  <si>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</si>
  <si>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</si>
  <si>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</si>
  <si>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</si>
  <si>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</si>
  <si>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</si>
  <si>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</si>
  <si>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</si>
  <si>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</si>
  <si>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</si>
  <si>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</si>
  <si>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</si>
  <si>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</si>
  <si>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</si>
  <si>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</si>
  <si>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</si>
  <si>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</si>
  <si>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</si>
  <si>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</si>
  <si>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</si>
  <si>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</si>
  <si>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</si>
  <si>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</si>
  <si>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</si>
  <si>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</si>
  <si>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</si>
  <si>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</si>
  <si>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</si>
  <si>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</si>
  <si>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</si>
  <si>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</si>
  <si>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</si>
  <si>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</si>
  <si>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</si>
  <si>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</si>
  <si>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</si>
  <si>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</si>
  <si>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</si>
  <si>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</si>
  <si>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</si>
  <si>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</si>
  <si>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</si>
  <si>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</si>
  <si>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</si>
  <si>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</si>
  <si>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</si>
  <si>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</si>
  <si>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</si>
  <si>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</si>
  <si>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</si>
  <si>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</si>
  <si>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</si>
  <si>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</si>
  <si>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</si>
  <si>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</si>
  <si>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</si>
  <si>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</si>
  <si>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</si>
  <si>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</si>
  <si>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</si>
  <si>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</si>
  <si>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</si>
  <si>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</si>
  <si>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</si>
  <si>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</si>
  <si>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</si>
  <si>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</si>
  <si>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</si>
  <si>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</si>
  <si>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</si>
  <si>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</si>
  <si>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</si>
  <si>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</si>
  <si>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</si>
  <si>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</si>
  <si>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</si>
  <si>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</si>
  <si>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</si>
  <si>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</si>
  <si>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</si>
  <si>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</si>
  <si>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</si>
  <si>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</si>
  <si>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</si>
  <si>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</si>
  <si>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</si>
  <si>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</si>
  <si>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</si>
  <si>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</si>
  <si>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</si>
  <si>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</si>
  <si>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</si>
  <si>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</si>
  <si>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</si>
  <si>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</si>
  <si>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</si>
  <si>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</si>
  <si>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</si>
  <si>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</si>
  <si>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</si>
  <si>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</si>
  <si>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</si>
  <si>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</si>
  <si>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</si>
  <si>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</si>
  <si>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</si>
  <si>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</si>
  <si>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</si>
  <si>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</si>
  <si>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</si>
  <si>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</si>
  <si>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</si>
  <si>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</si>
  <si>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</si>
  <si>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</si>
  <si>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</si>
  <si>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</si>
  <si>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</si>
  <si>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</si>
  <si>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</si>
  <si>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</si>
  <si>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</si>
  <si>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</si>
  <si>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</si>
  <si>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</si>
  <si>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</si>
  <si>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</si>
  <si>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</si>
  <si>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</si>
  <si>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</si>
  <si>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</si>
  <si>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</si>
  <si>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</si>
  <si>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</si>
  <si>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</si>
  <si>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</si>
  <si>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</si>
  <si>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</si>
  <si>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</si>
  <si>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</si>
  <si>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</si>
  <si>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</si>
  <si>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</si>
  <si>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</si>
  <si>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</si>
  <si>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</si>
  <si>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</si>
  <si>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</si>
  <si>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</si>
  <si>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</si>
  <si>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</si>
  <si>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</si>
  <si>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</si>
  <si>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</si>
  <si>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</si>
  <si>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</si>
  <si>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</si>
  <si>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</si>
  <si>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</si>
  <si>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</si>
  <si>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</si>
  <si>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</si>
  <si>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</si>
  <si>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</si>
  <si>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</si>
  <si>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</si>
  <si>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</si>
  <si>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</si>
  <si>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</si>
  <si>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</si>
  <si>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</si>
  <si>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</si>
  <si>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</si>
  <si>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</si>
  <si>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</si>
  <si>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</si>
  <si>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</si>
  <si>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</si>
  <si>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</si>
  <si>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</si>
  <si>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</si>
  <si>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</si>
  <si>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</si>
  <si>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</si>
  <si>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</si>
  <si>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</si>
  <si>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</si>
  <si>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</si>
  <si>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</si>
  <si>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</si>
  <si>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</si>
  <si>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</si>
  <si>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</si>
  <si>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</si>
  <si>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</si>
  <si>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</si>
  <si>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</si>
  <si>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</si>
  <si>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</si>
  <si>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</si>
  <si>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</si>
  <si>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</si>
  <si>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</si>
  <si>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</si>
  <si>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</si>
  <si>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</si>
  <si>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</si>
  <si>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</si>
  <si>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</si>
  <si>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</si>
  <si>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</si>
  <si>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</si>
  <si>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</si>
  <si>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</si>
  <si>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</si>
  <si>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</si>
  <si>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</si>
  <si>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</si>
  <si>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</si>
  <si>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</si>
  <si>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</si>
  <si>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</si>
  <si>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</si>
  <si>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</si>
  <si>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</si>
  <si>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</si>
  <si>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</si>
  <si>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</si>
  <si>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</si>
  <si>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</si>
  <si>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</si>
  <si>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</si>
  <si>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</si>
  <si>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</si>
  <si>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</si>
  <si>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</si>
  <si>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</si>
  <si>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</si>
  <si>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</si>
  <si>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</si>
  <si>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</si>
  <si>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</si>
  <si>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</si>
  <si>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</si>
  <si>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</si>
  <si>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</si>
  <si>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</si>
  <si>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</si>
  <si>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</si>
  <si>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</si>
  <si>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</si>
  <si>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</si>
  <si>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</si>
  <si>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</si>
  <si>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</si>
  <si>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</si>
  <si>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</si>
  <si>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</si>
  <si>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</si>
  <si>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</si>
  <si>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</si>
  <si>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</si>
  <si>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</si>
  <si>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</si>
  <si>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</si>
  <si>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</si>
  <si>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</si>
  <si>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</si>
  <si>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</si>
  <si>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</si>
  <si>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</si>
  <si>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</si>
  <si>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</si>
  <si>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</si>
  <si>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</si>
  <si>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</si>
  <si>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</si>
  <si>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</si>
  <si>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</si>
  <si>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</si>
  <si>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</si>
  <si>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</si>
  <si>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</si>
  <si>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</si>
  <si>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</si>
  <si>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</si>
  <si>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</si>
  <si>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</si>
  <si>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</si>
  <si>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</si>
  <si>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</si>
  <si>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</si>
  <si>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</si>
  <si>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</si>
  <si>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</si>
  <si>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</si>
  <si>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</si>
  <si>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</si>
  <si>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</si>
  <si>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</si>
  <si>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</si>
  <si>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</si>
  <si>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</si>
  <si>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</si>
  <si>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</si>
  <si>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</si>
  <si>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</si>
  <si>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</si>
  <si>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</si>
  <si>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</si>
  <si>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</si>
  <si>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</si>
  <si>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</si>
  <si>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</si>
  <si>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</si>
  <si>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</si>
  <si>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</si>
  <si>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</si>
  <si>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</si>
  <si>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</si>
  <si>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</si>
  <si>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</si>
  <si>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</si>
  <si>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</si>
  <si>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</si>
  <si>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</si>
  <si>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</si>
  <si>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</si>
  <si>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</si>
  <si>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</si>
  <si>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</si>
  <si>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</si>
  <si>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</si>
  <si>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</si>
  <si>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</si>
  <si>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</si>
  <si>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</si>
  <si>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</si>
  <si>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</si>
  <si>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</si>
  <si>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</si>
  <si>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</si>
  <si>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</si>
  <si>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</si>
  <si>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</si>
  <si>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</si>
  <si>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</si>
  <si>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</si>
  <si>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</si>
  <si>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</si>
  <si>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</si>
  <si>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</si>
  <si>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</si>
  <si>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</si>
  <si>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</si>
  <si>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</si>
  <si>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</si>
  <si>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</si>
  <si>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</si>
  <si>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</si>
  <si>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</si>
  <si>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</si>
  <si>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</si>
  <si>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</si>
  <si>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</si>
  <si>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</si>
  <si>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</si>
  <si>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</si>
  <si>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</si>
  <si>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</si>
  <si>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</si>
  <si>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</si>
  <si>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</si>
  <si>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</si>
  <si>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</si>
  <si>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</si>
  <si>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</si>
  <si>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</si>
  <si>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</si>
  <si>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</si>
  <si>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</si>
  <si>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</si>
  <si>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</si>
  <si>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</si>
  <si>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</si>
  <si>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</si>
  <si>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</si>
  <si>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</si>
  <si>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</si>
  <si>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</si>
  <si>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</si>
  <si>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</si>
  <si>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</si>
  <si>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</si>
  <si>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</si>
  <si>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</si>
  <si>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</si>
  <si>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</si>
  <si>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</si>
  <si>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</si>
  <si>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</si>
  <si>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</si>
  <si>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</si>
  <si>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</si>
  <si>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</si>
  <si>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</si>
  <si>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</si>
  <si>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</si>
  <si>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</si>
  <si>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</si>
  <si>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</si>
  <si>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</si>
  <si>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</si>
  <si>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</si>
  <si>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</si>
  <si>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</si>
  <si>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</si>
  <si>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</si>
  <si>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</si>
  <si>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</si>
  <si>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</si>
  <si>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</si>
  <si>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</si>
  <si>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</si>
  <si>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</si>
  <si>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</si>
  <si>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</si>
  <si>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</si>
  <si>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</si>
  <si>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</si>
  <si>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</si>
  <si>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</si>
  <si>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</si>
  <si>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</si>
  <si>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</si>
  <si>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</si>
  <si>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</si>
  <si>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</si>
  <si>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</si>
  <si>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</si>
  <si>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</si>
  <si>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</si>
  <si>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</si>
  <si>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</si>
  <si>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</si>
  <si>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</si>
  <si>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</si>
  <si>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</si>
  <si>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</si>
  <si>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</si>
  <si>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</si>
  <si>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</si>
  <si>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</si>
  <si>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</si>
  <si>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</si>
  <si>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</si>
  <si>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</si>
  <si>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</si>
  <si>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</si>
  <si>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</si>
  <si>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</si>
  <si>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</si>
  <si>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</si>
  <si>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</si>
  <si>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</si>
  <si>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</si>
  <si>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</si>
  <si>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</si>
  <si>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</si>
  <si>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</si>
  <si>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</si>
  <si>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</si>
  <si>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</si>
  <si>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</si>
  <si>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</si>
  <si>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</si>
  <si>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</si>
  <si>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</si>
  <si>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</si>
  <si>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</si>
  <si>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</si>
  <si>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</si>
  <si>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</si>
  <si>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</si>
  <si>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</si>
  <si>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</si>
  <si>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</si>
  <si>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</si>
  <si>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</si>
  <si>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</si>
  <si>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</si>
  <si>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</si>
  <si>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</si>
  <si>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</si>
  <si>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</si>
  <si>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</si>
  <si>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</si>
  <si>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</si>
  <si>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</si>
  <si>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</si>
  <si>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</si>
  <si>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</si>
  <si>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</si>
  <si>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</si>
  <si>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</si>
  <si>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</si>
  <si>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</si>
  <si>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</si>
  <si>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</si>
  <si>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</si>
  <si>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</si>
  <si>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</si>
  <si>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</si>
  <si>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</si>
  <si>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</si>
  <si>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</si>
  <si>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</si>
  <si>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</si>
  <si>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</si>
  <si>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</si>
  <si>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</si>
  <si>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</si>
  <si>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</si>
  <si>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</si>
  <si>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</si>
  <si>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</si>
  <si>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</si>
  <si>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</si>
  <si>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</si>
  <si>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</si>
  <si>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</si>
  <si>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</si>
  <si>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</si>
  <si>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</si>
  <si>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</si>
  <si>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</si>
  <si>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</si>
  <si>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</si>
  <si>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</si>
  <si>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</si>
  <si>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</si>
  <si>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</si>
  <si>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</si>
  <si>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</si>
  <si>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</si>
  <si>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</si>
  <si>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</si>
  <si>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</si>
  <si>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</si>
  <si>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</si>
  <si>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</si>
  <si>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</si>
  <si>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</si>
  <si>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</si>
  <si>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</si>
  <si>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</si>
  <si>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</si>
  <si>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</si>
  <si>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</si>
  <si>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</si>
  <si>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</si>
  <si>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</si>
  <si>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</si>
  <si>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</si>
  <si>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</si>
  <si>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</si>
  <si>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</si>
  <si>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</si>
  <si>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</si>
  <si>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</si>
  <si>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</si>
  <si>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</si>
  <si>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</si>
  <si>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</si>
  <si>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</si>
  <si>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</si>
  <si>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</si>
  <si>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</si>
  <si>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</si>
  <si>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</si>
  <si>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</si>
  <si>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</si>
  <si>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</si>
  <si>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</si>
  <si>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</si>
  <si>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</si>
  <si>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</si>
  <si>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</si>
  <si>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</si>
  <si>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</si>
  <si>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</si>
  <si>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</si>
  <si>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</si>
  <si>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</si>
  <si>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</si>
  <si>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</si>
  <si>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</si>
  <si>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</si>
  <si>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</si>
  <si>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</si>
  <si>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</si>
  <si>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</si>
  <si>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</si>
  <si>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</si>
  <si>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</si>
  <si>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</si>
  <si>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</si>
  <si>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</si>
  <si>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</si>
  <si>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</si>
  <si>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</si>
  <si>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</si>
  <si>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</si>
  <si>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</si>
  <si>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</si>
  <si>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</si>
  <si>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</si>
  <si>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</si>
  <si>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</si>
  <si>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</si>
  <si>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</si>
  <si>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</si>
  <si>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</si>
  <si>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</si>
  <si>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</si>
  <si>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</si>
  <si>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</si>
  <si>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</si>
  <si>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</si>
  <si>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</si>
  <si>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</si>
  <si>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</si>
  <si>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</si>
  <si>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</si>
  <si>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</si>
  <si>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</si>
  <si>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</si>
  <si>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</si>
  <si>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</si>
  <si>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</si>
  <si>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</si>
  <si>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</si>
  <si>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</si>
  <si>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</si>
  <si>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</si>
  <si>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</si>
  <si>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</si>
  <si>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</si>
  <si>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</si>
  <si>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</si>
  <si>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</si>
  <si>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</si>
  <si>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</si>
  <si>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</si>
  <si>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</si>
  <si>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</si>
  <si>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</si>
  <si>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</si>
  <si>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</si>
  <si>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</si>
  <si>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</si>
  <si>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</si>
  <si>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</si>
  <si>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</si>
  <si>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</si>
  <si>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</si>
  <si>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</si>
  <si>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</si>
  <si>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</si>
  <si>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</si>
  <si>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</si>
  <si>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</si>
  <si>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</si>
  <si>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</si>
  <si>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</si>
  <si>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</si>
  <si>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</si>
  <si>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</si>
  <si>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</si>
  <si>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</si>
  <si>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</si>
  <si>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</si>
  <si>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</si>
  <si>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</si>
  <si>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</si>
  <si>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</si>
  <si>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</si>
  <si>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</si>
  <si>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</si>
  <si>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</si>
  <si>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</si>
  <si>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</si>
  <si>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</si>
  <si>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</si>
  <si>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</si>
  <si>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</si>
  <si>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</si>
  <si>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</si>
  <si>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</si>
  <si>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</si>
  <si>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</si>
  <si>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</si>
  <si>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</si>
  <si>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</si>
  <si>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</si>
  <si>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</si>
  <si>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</si>
  <si>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</si>
  <si>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</si>
  <si>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</si>
  <si>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</si>
  <si>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</si>
  <si>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</si>
  <si>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</si>
  <si>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</si>
  <si>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</si>
  <si>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</si>
  <si>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</si>
  <si>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</si>
  <si>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</si>
  <si>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</si>
  <si>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</si>
  <si>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</si>
  <si>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</si>
  <si>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</si>
  <si>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</si>
  <si>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</si>
  <si>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</si>
  <si>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</si>
  <si>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</si>
  <si>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</si>
  <si>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</si>
  <si>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</si>
  <si>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</si>
  <si>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</si>
  <si>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</si>
  <si>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</si>
  <si>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</si>
  <si>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</si>
  <si>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</si>
  <si>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</si>
  <si>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</si>
  <si>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</si>
  <si>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</si>
  <si>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</si>
  <si>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</si>
  <si>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</si>
  <si>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</si>
  <si>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</si>
  <si>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</si>
  <si>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</si>
  <si>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</si>
  <si>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</si>
  <si>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</si>
  <si>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</si>
  <si>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</si>
  <si>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</si>
  <si>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</si>
  <si>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</si>
  <si>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</si>
  <si>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</si>
  <si>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</si>
  <si>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</si>
  <si>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</si>
  <si>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</si>
  <si>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</si>
  <si>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</si>
  <si>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</si>
  <si>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</si>
  <si>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</si>
  <si>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</si>
  <si>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</si>
  <si>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</si>
  <si>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</si>
  <si>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</si>
  <si>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</si>
  <si>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</si>
  <si>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</si>
  <si>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</si>
  <si>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</si>
  <si>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</si>
  <si>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</si>
  <si>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</si>
  <si>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</si>
  <si>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</si>
  <si>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</si>
  <si>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</si>
  <si>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</si>
  <si>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</si>
  <si>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</si>
  <si>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</si>
  <si>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</si>
  <si>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</si>
  <si>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</si>
  <si>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</si>
  <si>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</si>
  <si>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</si>
  <si>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</si>
  <si>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</si>
  <si>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</si>
  <si>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</si>
  <si>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</si>
  <si>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</si>
  <si>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</si>
  <si>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</si>
  <si>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</si>
  <si>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</si>
  <si>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</si>
  <si>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</si>
  <si>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</si>
  <si>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</si>
  <si>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</si>
  <si>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</si>
  <si>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</si>
  <si>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</si>
  <si>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</si>
  <si>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</si>
  <si>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</si>
  <si>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</si>
  <si>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</si>
  <si>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</si>
  <si>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</si>
  <si>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</si>
  <si>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</si>
  <si>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</si>
  <si>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</si>
  <si>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</si>
  <si>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</si>
  <si>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</si>
  <si>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</si>
  <si>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</si>
  <si>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</si>
  <si>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</si>
  <si>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</si>
  <si>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</si>
  <si>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</si>
  <si>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</si>
  <si>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</si>
  <si>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</si>
  <si>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</si>
  <si>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</si>
  <si>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</si>
  <si>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</si>
  <si>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</si>
  <si>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</si>
  <si>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</si>
  <si>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</si>
  <si>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</si>
  <si>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</si>
  <si>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</si>
  <si>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</si>
  <si>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</si>
  <si>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</si>
  <si>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</si>
  <si>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</si>
  <si>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</si>
  <si>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</si>
  <si>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</si>
  <si>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</si>
  <si>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</si>
  <si>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</si>
  <si>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</si>
  <si>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</si>
  <si>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</si>
  <si>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</si>
  <si>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</si>
  <si>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</si>
  <si>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</si>
  <si>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</si>
  <si>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</si>
  <si>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</si>
  <si>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</si>
  <si>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</si>
  <si>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</si>
  <si>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</si>
  <si>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</si>
  <si>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</si>
  <si>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</si>
  <si>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</si>
  <si>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</si>
  <si>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</si>
  <si>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</si>
  <si>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</si>
  <si>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</si>
  <si>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</si>
  <si>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</si>
  <si>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</si>
  <si>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</si>
  <si>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</si>
  <si>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</si>
  <si>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</si>
  <si>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</si>
  <si>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</si>
  <si>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</si>
  <si>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</si>
  <si>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</si>
  <si>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</si>
  <si>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</si>
  <si>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</si>
  <si>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</si>
  <si>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</si>
  <si>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</si>
  <si>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</si>
  <si>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</si>
  <si>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</si>
  <si>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</si>
  <si>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</si>
  <si>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</si>
  <si>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</si>
  <si>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</si>
  <si>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</si>
  <si>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</si>
  <si>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</si>
  <si>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</si>
  <si>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</si>
  <si>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</si>
  <si>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</si>
  <si>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</si>
  <si>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</si>
  <si>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</si>
  <si>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</si>
  <si>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</si>
  <si>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</si>
  <si>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</si>
  <si>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</si>
  <si>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</si>
  <si>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</si>
  <si>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</si>
  <si>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</si>
  <si>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</si>
  <si>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</si>
  <si>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</si>
  <si>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</si>
  <si>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</si>
  <si>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</si>
  <si>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</si>
  <si>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</si>
  <si>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</si>
  <si>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</si>
  <si>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</si>
  <si>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</si>
  <si>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</si>
  <si>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</si>
  <si>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</si>
  <si>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</si>
  <si>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</si>
  <si>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</si>
  <si>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</si>
  <si>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</si>
  <si>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</si>
  <si>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</si>
  <si>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</si>
  <si>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</si>
  <si>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</si>
  <si>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</si>
  <si>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</si>
  <si>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</si>
  <si>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</si>
  <si>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</si>
  <si>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</si>
  <si>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</si>
  <si>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</si>
  <si>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</si>
  <si>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</si>
  <si>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</si>
  <si>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</si>
  <si>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</si>
  <si>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</si>
  <si>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</si>
  <si>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</si>
  <si>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</si>
  <si>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</si>
  <si>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</si>
  <si>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</si>
  <si>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</si>
  <si>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</si>
  <si>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</si>
  <si>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</si>
  <si>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</si>
  <si>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</si>
  <si>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</si>
  <si>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</si>
  <si>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</si>
  <si>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</si>
  <si>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</si>
  <si>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</si>
  <si>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</si>
  <si>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</si>
  <si>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</si>
  <si>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</si>
  <si>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</si>
  <si>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</si>
  <si>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</si>
  <si>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</si>
  <si>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</si>
  <si>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</si>
  <si>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</si>
  <si>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</si>
  <si>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</si>
  <si>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</si>
  <si>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</si>
  <si>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</si>
  <si>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</si>
  <si>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</si>
  <si>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</si>
  <si>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</si>
  <si>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</si>
  <si>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</si>
  <si>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</si>
  <si>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</si>
  <si>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</si>
  <si>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</si>
  <si>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</si>
  <si>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</si>
  <si>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</si>
  <si>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</si>
  <si>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</si>
  <si>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</si>
  <si>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</si>
  <si>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</si>
  <si>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</si>
  <si>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</si>
  <si>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</si>
  <si>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</si>
  <si>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</si>
  <si>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</si>
  <si>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</si>
  <si>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</si>
  <si>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</si>
  <si>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</si>
  <si>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</si>
  <si>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</si>
  <si>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</si>
  <si>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</si>
  <si>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</si>
  <si>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</si>
  <si>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</si>
  <si>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</si>
  <si>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</si>
  <si>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</si>
  <si>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</si>
  <si>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</si>
  <si>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</si>
  <si>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</si>
  <si>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</si>
  <si>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</si>
  <si>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</si>
  <si>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</si>
  <si>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</si>
  <si>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</si>
  <si>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</si>
  <si>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</si>
  <si>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</si>
  <si>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</si>
  <si>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</si>
  <si>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</si>
  <si>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</si>
  <si>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</si>
  <si>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</si>
  <si>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</si>
  <si>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</si>
  <si>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</si>
  <si>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</si>
  <si>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</si>
  <si>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</si>
  <si>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</si>
  <si>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</si>
  <si>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</si>
  <si>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</si>
  <si>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</si>
  <si>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</si>
  <si>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</si>
  <si>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</si>
  <si>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</si>
  <si>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</si>
  <si>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</si>
  <si>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</si>
  <si>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</si>
  <si>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</si>
  <si>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</si>
  <si>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</si>
  <si>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</si>
  <si>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</si>
  <si>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</si>
  <si>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</si>
  <si>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</si>
  <si>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</si>
  <si>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</si>
  <si>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</si>
  <si>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</si>
  <si>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</si>
  <si>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</si>
  <si>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</si>
  <si>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</si>
  <si>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</si>
  <si>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</si>
  <si>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</si>
  <si>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</si>
  <si>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</si>
  <si>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</si>
  <si>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</si>
  <si>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</si>
  <si>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</si>
  <si>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</si>
  <si>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</si>
  <si>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</si>
  <si>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</si>
  <si>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</si>
  <si>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</si>
  <si>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</si>
  <si>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</si>
  <si>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</si>
  <si>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</si>
  <si>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</si>
  <si>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</si>
  <si>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</si>
  <si>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</si>
  <si>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</si>
  <si>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</si>
  <si>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</si>
  <si>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</si>
  <si>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</si>
  <si>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</si>
  <si>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</si>
  <si>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</si>
  <si>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</si>
  <si>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</si>
  <si>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</si>
  <si>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</si>
  <si>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</si>
  <si>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</si>
  <si>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</si>
  <si>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</si>
  <si>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</si>
  <si>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</si>
  <si>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</si>
  <si>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</si>
  <si>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</si>
  <si>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</si>
  <si>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</si>
  <si>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</si>
  <si>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</si>
  <si>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</si>
  <si>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</si>
  <si>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</si>
  <si>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</si>
  <si>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</si>
  <si>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</si>
  <si>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</si>
  <si>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</si>
  <si>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</si>
  <si>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</si>
  <si>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</si>
  <si>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</si>
  <si>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</si>
  <si>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</si>
  <si>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</si>
  <si>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</si>
  <si>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</si>
  <si>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</si>
  <si>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</si>
  <si>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</si>
  <si>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</si>
  <si>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</si>
  <si>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</si>
  <si>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</si>
  <si>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</si>
  <si>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</si>
  <si>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</si>
  <si>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</si>
  <si>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</si>
  <si>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</si>
  <si>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</si>
  <si>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</si>
  <si>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</si>
  <si>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</si>
  <si>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</si>
  <si>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</si>
  <si>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</si>
  <si>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</si>
  <si>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</si>
  <si>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</si>
  <si>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</si>
  <si>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</si>
  <si>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</si>
  <si>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</si>
  <si>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</si>
  <si>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</si>
  <si>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</si>
  <si>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</si>
  <si>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</si>
  <si>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</si>
  <si>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</si>
  <si>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</si>
  <si>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</si>
  <si>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</si>
  <si>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</si>
  <si>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</si>
  <si>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</si>
  <si>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</si>
  <si>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</si>
  <si>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</si>
  <si>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</si>
  <si>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</si>
  <si>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</si>
  <si>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</si>
  <si>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</si>
  <si>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</si>
  <si>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</si>
  <si>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</si>
  <si>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</si>
  <si>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</si>
  <si>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</si>
  <si>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</si>
  <si>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</si>
  <si>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</si>
  <si>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</si>
  <si>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</si>
  <si>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</si>
  <si>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</si>
  <si>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</si>
  <si>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</si>
  <si>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</si>
  <si>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</si>
  <si>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</si>
  <si>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</si>
  <si>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</si>
  <si>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</si>
  <si>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</si>
  <si>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</si>
  <si>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</si>
  <si>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</si>
  <si>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</si>
  <si>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</si>
  <si>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</si>
  <si>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</si>
  <si>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</si>
  <si>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</si>
  <si>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</si>
  <si>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</si>
  <si>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</si>
  <si>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</si>
  <si>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</si>
  <si>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</si>
  <si>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</si>
  <si>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</si>
  <si>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</si>
  <si>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</si>
  <si>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</si>
  <si>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</si>
  <si>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</si>
  <si>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</si>
  <si>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</si>
  <si>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</si>
  <si>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</si>
  <si>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</si>
  <si>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</si>
  <si>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</si>
  <si>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</si>
  <si>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</si>
  <si>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</si>
  <si>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</si>
  <si>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</si>
  <si>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</si>
  <si>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</si>
  <si>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</si>
  <si>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</si>
  <si>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</si>
  <si>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</si>
  <si>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</si>
  <si>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</si>
  <si>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</si>
  <si>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</si>
  <si>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</si>
  <si>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</si>
  <si>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</si>
  <si>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</si>
  <si>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</si>
  <si>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</si>
  <si>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</si>
  <si>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</si>
  <si>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</si>
  <si>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</si>
  <si>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</si>
  <si>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</si>
  <si>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</si>
  <si>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</si>
  <si>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</si>
  <si>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</si>
  <si>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</si>
  <si>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</si>
  <si>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</si>
  <si>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</si>
  <si>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</si>
  <si>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</si>
  <si>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</si>
  <si>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</si>
  <si>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</si>
  <si>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</si>
  <si>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</si>
  <si>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</si>
  <si>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</si>
  <si>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</si>
  <si>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</si>
  <si>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</si>
  <si>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</si>
  <si>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</si>
  <si>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</si>
  <si>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</si>
  <si>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</si>
  <si>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</si>
  <si>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</si>
  <si>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</si>
  <si>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</si>
  <si>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</si>
  <si>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</si>
  <si>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</si>
  <si>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</si>
  <si>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</si>
  <si>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</si>
  <si>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</si>
  <si>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</si>
  <si>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</si>
  <si>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</si>
  <si>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</si>
  <si>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</si>
  <si>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</si>
  <si>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</si>
  <si>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</si>
  <si>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</si>
  <si>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</si>
  <si>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</si>
  <si>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</si>
  <si>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</si>
  <si>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</si>
  <si>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</si>
  <si>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</si>
  <si>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</si>
  <si>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</si>
  <si>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</si>
  <si>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</si>
  <si>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</si>
  <si>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</si>
  <si>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</si>
  <si>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</si>
  <si>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</si>
  <si>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</si>
  <si>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</si>
  <si>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</si>
  <si>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</si>
  <si>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</si>
  <si>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</si>
  <si>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</si>
  <si>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</si>
  <si>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</si>
  <si>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</si>
  <si>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</si>
  <si>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</si>
  <si>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</si>
  <si>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</si>
  <si>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</si>
  <si>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</si>
  <si>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</si>
  <si>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</si>
  <si>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</si>
  <si>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</si>
  <si>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</si>
  <si>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</si>
  <si>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</si>
  <si>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</si>
  <si>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</si>
  <si>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</si>
  <si>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</si>
  <si>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</si>
  <si>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</si>
  <si>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</si>
  <si>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</si>
  <si>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</si>
  <si>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</si>
  <si>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</si>
  <si>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</si>
  <si>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</si>
  <si>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</si>
  <si>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</si>
  <si>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</si>
  <si>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</si>
  <si>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</si>
  <si>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</si>
  <si>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</si>
  <si>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</si>
  <si>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</si>
  <si>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</si>
  <si>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</si>
  <si>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</si>
  <si>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</si>
  <si>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</si>
  <si>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</si>
  <si>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</si>
  <si>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</si>
  <si>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</si>
  <si>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</si>
  <si>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</si>
  <si>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</si>
  <si>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</si>
  <si>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</si>
  <si>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</si>
  <si>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</si>
  <si>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</si>
  <si>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</si>
  <si>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</si>
  <si>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</si>
  <si>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</si>
  <si>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</si>
  <si>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</si>
  <si>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</si>
  <si>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</si>
  <si>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</si>
  <si>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</si>
  <si>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</si>
  <si>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</si>
  <si>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</si>
  <si>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</si>
  <si>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</si>
  <si>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</si>
  <si>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</si>
  <si>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</si>
  <si>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</si>
  <si>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</si>
  <si>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</si>
  <si>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</si>
  <si>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</si>
  <si>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</si>
  <si>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</si>
  <si>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</si>
  <si>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</si>
  <si>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</si>
  <si>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</si>
  <si>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</si>
  <si>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</si>
  <si>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</si>
  <si>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</si>
  <si>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</si>
  <si>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</si>
  <si>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</si>
  <si>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</si>
  <si>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</si>
  <si>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</si>
  <si>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</si>
  <si>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</si>
  <si>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</si>
  <si>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</si>
  <si>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</si>
  <si>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</si>
  <si>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</si>
  <si>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</si>
  <si>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</si>
  <si>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</si>
  <si>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</si>
  <si>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</si>
  <si>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</si>
  <si>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</si>
  <si>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</si>
  <si>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</si>
  <si>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</si>
  <si>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</si>
  <si>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</si>
  <si>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</si>
  <si>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</si>
  <si>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</si>
  <si>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</si>
  <si>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</si>
  <si>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</si>
  <si>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</si>
  <si>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</si>
  <si>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</si>
  <si>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</si>
  <si>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</si>
  <si>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</si>
  <si>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</si>
  <si>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</si>
  <si>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</si>
  <si>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</si>
  <si>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</si>
  <si>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</si>
  <si>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</si>
  <si>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</si>
  <si>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</si>
  <si>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</si>
  <si>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</si>
  <si>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</si>
  <si>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</si>
  <si>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</si>
  <si>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</si>
  <si>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</si>
  <si>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</si>
  <si>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</si>
  <si>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</si>
  <si>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</si>
  <si>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</si>
  <si>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</si>
  <si>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</si>
  <si>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</si>
  <si>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</si>
  <si>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</si>
  <si>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</si>
  <si>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</si>
  <si>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</si>
  <si>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</si>
  <si>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</si>
  <si>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</si>
  <si>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</si>
  <si>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</si>
  <si>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</si>
  <si>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</si>
  <si>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</si>
  <si>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</si>
  <si>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</si>
  <si>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</si>
  <si>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</si>
  <si>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</si>
  <si>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</si>
  <si>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</si>
  <si>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</si>
  <si>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</si>
  <si>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</si>
  <si>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</si>
  <si>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</si>
  <si>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</si>
  <si>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</si>
  <si>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</si>
  <si>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</si>
  <si>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</si>
  <si>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</si>
  <si>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</si>
  <si>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</si>
  <si>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</si>
  <si>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</si>
  <si>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</si>
  <si>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</si>
  <si>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</si>
  <si>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</si>
  <si>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</si>
  <si>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</si>
  <si>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</si>
  <si>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</si>
  <si>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</si>
  <si>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</si>
  <si>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</si>
  <si>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</si>
  <si>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</si>
  <si>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</si>
  <si>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</si>
  <si>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</si>
  <si>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</si>
  <si>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</si>
  <si>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</si>
  <si>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</si>
  <si>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</si>
  <si>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</si>
  <si>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</si>
  <si>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</si>
  <si>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</si>
  <si>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</si>
  <si>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</si>
  <si>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</si>
  <si>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</si>
  <si>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</si>
  <si>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</si>
  <si>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</si>
  <si>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</si>
  <si>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</si>
  <si>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</si>
  <si>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</si>
  <si>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</si>
  <si>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</si>
  <si>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</si>
  <si>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</si>
  <si>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</si>
  <si>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</si>
  <si>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</si>
  <si>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</si>
  <si>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</si>
  <si>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</si>
  <si>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</si>
  <si>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</si>
  <si>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</si>
  <si>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</si>
  <si>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</si>
  <si>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</si>
  <si>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</si>
  <si>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</si>
  <si>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</si>
  <si>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</si>
  <si>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</si>
  <si>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</si>
  <si>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</si>
  <si>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</si>
  <si>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</si>
  <si>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</si>
  <si>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</si>
  <si>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</si>
  <si>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</si>
  <si>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</si>
  <si>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</si>
  <si>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</si>
  <si>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</si>
  <si>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</si>
  <si>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</si>
  <si>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</si>
  <si>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</si>
  <si>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</si>
  <si>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</si>
  <si>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</si>
  <si>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</si>
  <si>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</si>
  <si>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</si>
  <si>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</si>
  <si>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</si>
  <si>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</si>
  <si>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</si>
  <si>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</si>
  <si>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</si>
  <si>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</si>
  <si>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</si>
  <si>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</si>
  <si>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</si>
  <si>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</si>
  <si>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</si>
  <si>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</si>
  <si>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</si>
  <si>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</si>
  <si>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</si>
  <si>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</si>
  <si>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</si>
  <si>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</si>
  <si>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</si>
  <si>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</si>
  <si>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</si>
  <si>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</si>
  <si>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</si>
  <si>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</si>
  <si>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</si>
  <si>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</si>
  <si>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</si>
  <si>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</si>
  <si>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</si>
  <si>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</si>
  <si>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</si>
  <si>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</si>
  <si>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</si>
  <si>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</si>
  <si>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</si>
  <si>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</si>
  <si>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</si>
  <si>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</si>
  <si>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</si>
  <si>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</si>
  <si>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</si>
  <si>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</si>
  <si>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</si>
  <si>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</si>
  <si>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</si>
  <si>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</si>
  <si>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</si>
  <si>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</si>
  <si>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</si>
  <si>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</si>
  <si>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</si>
  <si>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</si>
  <si>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</si>
  <si>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</si>
  <si>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</si>
  <si>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</si>
  <si>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</si>
  <si>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</si>
  <si>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</si>
  <si>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</si>
  <si>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</si>
  <si>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</si>
  <si>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</si>
  <si>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</si>
  <si>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</si>
  <si>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</si>
  <si>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</si>
  <si>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</si>
  <si>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</si>
  <si>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</si>
  <si>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</si>
  <si>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</si>
  <si>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</si>
  <si>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</si>
  <si>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</si>
  <si>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</si>
  <si>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</si>
  <si>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</si>
  <si>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</si>
  <si>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</si>
  <si>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</si>
  <si>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</si>
  <si>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</si>
  <si>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</si>
  <si>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</si>
  <si>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</si>
  <si>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</si>
  <si>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</si>
  <si>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</si>
  <si>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</si>
  <si>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</si>
  <si>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</si>
  <si>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</si>
  <si>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</si>
  <si>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</si>
  <si>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</si>
  <si>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</si>
  <si>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</si>
  <si>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</si>
  <si>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</si>
  <si>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</si>
  <si>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</si>
  <si>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</si>
  <si>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</si>
  <si>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</si>
  <si>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</si>
  <si>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</si>
  <si>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</si>
  <si>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</si>
  <si>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</si>
  <si>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</si>
  <si>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</si>
  <si>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</si>
  <si>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</si>
  <si>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</si>
  <si>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</si>
  <si>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</si>
  <si>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</si>
  <si>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</si>
  <si>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</si>
  <si>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</si>
  <si>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</si>
  <si>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</si>
  <si>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</si>
  <si>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</si>
  <si>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</si>
  <si>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</si>
  <si>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</si>
  <si>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</si>
  <si>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</si>
  <si>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</si>
  <si>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</si>
  <si>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</si>
  <si>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</si>
  <si>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</si>
  <si>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</si>
  <si>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</si>
  <si>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</si>
  <si>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</si>
  <si>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</si>
  <si>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</si>
  <si>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</si>
  <si>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</si>
  <si>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</si>
  <si>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</si>
  <si>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</si>
  <si>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</si>
  <si>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</si>
  <si>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</si>
  <si>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</si>
  <si>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</si>
  <si>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</si>
  <si>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</si>
  <si>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</si>
  <si>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</si>
  <si>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</si>
  <si>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</si>
  <si>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</si>
  <si>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</si>
  <si>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</si>
  <si>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</si>
  <si>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</si>
  <si>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</si>
  <si>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</si>
  <si>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</si>
  <si>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</si>
  <si>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</si>
  <si>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</si>
  <si>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</si>
  <si>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</si>
  <si>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</si>
  <si>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</si>
  <si>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</si>
  <si>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</si>
  <si>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</si>
  <si>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</si>
  <si>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</si>
  <si>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</si>
  <si>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</si>
  <si>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</si>
  <si>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</si>
  <si>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</si>
  <si>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</si>
  <si>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</si>
  <si>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</si>
  <si>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</si>
  <si>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</si>
  <si>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</si>
  <si>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</si>
  <si>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</si>
  <si>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</si>
  <si>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</si>
  <si>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</si>
  <si>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</si>
  <si>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</si>
  <si>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</si>
  <si>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</si>
  <si>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</si>
  <si>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</si>
  <si>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</si>
  <si>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</si>
  <si>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</si>
  <si>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</si>
  <si>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</si>
  <si>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</si>
  <si>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</si>
  <si>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</si>
  <si>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</si>
  <si>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</si>
  <si>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</si>
  <si>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</si>
  <si>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</si>
  <si>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</si>
  <si>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</si>
  <si>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</si>
  <si>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</si>
  <si>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</si>
  <si>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</si>
  <si>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</si>
  <si>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</si>
  <si>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</si>
  <si>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</si>
  <si>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</si>
  <si>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</si>
  <si>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</si>
  <si>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</si>
  <si>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</si>
  <si>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</si>
  <si>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</si>
  <si>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</si>
  <si>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</si>
  <si>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</si>
  <si>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</si>
  <si>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</si>
  <si>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</si>
  <si>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</si>
  <si>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</si>
  <si>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</si>
  <si>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</si>
  <si>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</si>
  <si>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</si>
  <si>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</si>
  <si>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</si>
  <si>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</si>
  <si>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</si>
  <si>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</si>
  <si>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</si>
  <si>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</si>
  <si>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</si>
  <si>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</si>
  <si>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</si>
  <si>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</si>
  <si>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</si>
  <si>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</si>
  <si>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</si>
  <si>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</si>
  <si>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</si>
  <si>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</si>
  <si>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</si>
  <si>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</si>
  <si>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</si>
  <si>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</si>
  <si>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</si>
  <si>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</si>
  <si>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</si>
  <si>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</si>
  <si>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</si>
  <si>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</si>
  <si>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</si>
  <si>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</si>
  <si>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</si>
  <si>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</si>
  <si>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</si>
  <si>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</si>
  <si>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</si>
  <si>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</si>
  <si>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</si>
  <si>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</si>
  <si>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</si>
  <si>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</si>
  <si>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</si>
  <si>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</si>
  <si>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</si>
  <si>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</si>
  <si>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</si>
  <si>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</si>
  <si>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</si>
  <si>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</si>
  <si>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</si>
  <si>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</si>
  <si>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</si>
  <si>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</si>
  <si>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</si>
  <si>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</si>
  <si>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</si>
  <si>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</si>
  <si>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</si>
  <si>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</si>
  <si>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</si>
  <si>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</si>
  <si>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</si>
  <si>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</si>
  <si>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</si>
  <si>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</si>
  <si>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</si>
  <si>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</si>
  <si>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</si>
  <si>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</si>
  <si>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</si>
  <si>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</si>
  <si>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</si>
  <si>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</si>
  <si>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</si>
  <si>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</si>
  <si>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</si>
  <si>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</si>
  <si>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</si>
  <si>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</si>
  <si>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</si>
  <si>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</si>
  <si>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</si>
  <si>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</si>
  <si>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</si>
  <si>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</si>
  <si>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</si>
  <si>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</si>
  <si>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</si>
  <si>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</si>
  <si>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</si>
  <si>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</si>
  <si>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</si>
  <si>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</si>
  <si>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</si>
  <si>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</si>
  <si>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</si>
  <si>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</si>
  <si>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</si>
  <si>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</si>
  <si>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</si>
  <si>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</si>
  <si>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</si>
  <si>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</si>
  <si>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</si>
  <si>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</si>
  <si>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</si>
  <si>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</si>
  <si>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</si>
  <si>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</si>
  <si>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</si>
  <si>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</si>
  <si>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</si>
  <si>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</si>
  <si>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</si>
  <si>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</si>
  <si>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</si>
  <si>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</si>
  <si>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</si>
  <si>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</si>
  <si>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</si>
  <si>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</si>
  <si>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</si>
  <si>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</si>
  <si>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</si>
  <si>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</si>
  <si>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</si>
  <si>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</si>
  <si>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</si>
  <si>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</si>
  <si>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</si>
  <si>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</si>
  <si>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</si>
  <si>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</si>
  <si>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</si>
  <si>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</si>
  <si>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</si>
  <si>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</si>
  <si>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</si>
  <si>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</si>
  <si>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</si>
  <si>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</si>
  <si>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</si>
  <si>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</si>
  <si>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</si>
  <si>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</si>
  <si>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</si>
  <si>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</si>
  <si>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</si>
  <si>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</si>
  <si>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</si>
  <si>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</si>
  <si>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</si>
  <si>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</si>
  <si>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</si>
  <si>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</si>
  <si>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</si>
  <si>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</si>
  <si>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</si>
  <si>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</si>
  <si>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</si>
  <si>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</si>
  <si>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</si>
  <si>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</si>
  <si>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</si>
  <si>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</si>
  <si>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</si>
  <si>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</si>
  <si>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</si>
  <si>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</si>
  <si>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</si>
  <si>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</si>
  <si>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</si>
  <si>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</si>
  <si>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</si>
  <si>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</si>
  <si>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</si>
  <si>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</si>
  <si>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</si>
  <si>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</si>
  <si>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</si>
  <si>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</si>
  <si>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</si>
  <si>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</si>
  <si>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</si>
  <si>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</si>
  <si>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</si>
  <si>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</si>
  <si>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</si>
  <si>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</si>
  <si>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</si>
  <si>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</si>
  <si>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</si>
  <si>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</si>
  <si>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</si>
  <si>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</si>
  <si>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</si>
  <si>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</si>
  <si>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</si>
  <si>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</si>
  <si>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</si>
  <si>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</si>
  <si>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</si>
  <si>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</si>
  <si>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</si>
  <si>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</si>
  <si>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</si>
  <si>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</si>
  <si>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</si>
  <si>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</si>
  <si>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</si>
  <si>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</si>
  <si>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</si>
  <si>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</si>
  <si>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</si>
  <si>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</si>
  <si>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</si>
  <si>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</si>
  <si>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</si>
  <si>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</si>
  <si>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</si>
  <si>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</si>
  <si>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</si>
  <si>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</si>
  <si>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</si>
  <si>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</si>
  <si>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</si>
  <si>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</si>
  <si>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</si>
  <si>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</si>
  <si>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</si>
  <si>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</si>
  <si>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</si>
  <si>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</si>
  <si>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</si>
  <si>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</si>
  <si>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</si>
  <si>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</si>
  <si>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</si>
  <si>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</si>
  <si>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</si>
  <si>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</si>
  <si>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</si>
  <si>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</si>
  <si>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</si>
  <si>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</si>
  <si>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</si>
  <si>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</si>
  <si>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</si>
  <si>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</si>
  <si>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</si>
  <si>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</si>
  <si>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</si>
  <si>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</si>
  <si>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</si>
  <si>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</si>
  <si>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</si>
  <si>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</si>
  <si>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</si>
  <si>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</si>
  <si>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</si>
  <si>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</si>
  <si>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</si>
  <si>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</si>
  <si>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</si>
  <si>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</si>
  <si>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</si>
  <si>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</si>
  <si>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</si>
  <si>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</si>
  <si>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</si>
  <si>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</si>
  <si>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</si>
  <si>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</si>
  <si>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</si>
  <si>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</si>
  <si>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</si>
  <si>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</si>
  <si>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</si>
  <si>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</si>
  <si>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</si>
  <si>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</si>
  <si>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</si>
  <si>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</si>
  <si>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</si>
  <si>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</si>
  <si>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</si>
  <si>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</si>
  <si>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</si>
  <si>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</si>
  <si>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</si>
  <si>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</si>
  <si>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</si>
  <si>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</si>
  <si>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</si>
  <si>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</si>
  <si>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</si>
  <si>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</si>
  <si>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</si>
  <si>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</si>
  <si>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</si>
  <si>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</si>
  <si>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</si>
  <si>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</si>
  <si>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</si>
  <si>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</si>
  <si>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</si>
  <si>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</si>
  <si>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</si>
  <si>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</si>
  <si>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</si>
  <si>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</si>
  <si>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</si>
  <si>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</si>
  <si>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</si>
  <si>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</si>
  <si>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</si>
  <si>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</si>
  <si>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</si>
  <si>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</si>
  <si>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</si>
  <si>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</si>
  <si>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</si>
  <si>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</si>
  <si>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</si>
  <si>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</si>
  <si>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</si>
  <si>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</si>
  <si>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</si>
  <si>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</si>
  <si>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</si>
  <si>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</si>
  <si>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</si>
  <si>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</si>
  <si>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</si>
  <si>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</si>
  <si>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</si>
  <si>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</si>
  <si>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</si>
  <si>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</si>
  <si>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</si>
  <si>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</si>
  <si>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</si>
  <si>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</si>
  <si>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</si>
  <si>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</si>
  <si>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</si>
  <si>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</si>
  <si>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</si>
  <si>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</si>
  <si>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</si>
  <si>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</si>
  <si>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</si>
  <si>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</si>
  <si>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</si>
  <si>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</si>
  <si>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</si>
  <si>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</si>
  <si>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</si>
  <si>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</si>
  <si>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</si>
  <si>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</si>
  <si>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</si>
  <si>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</si>
  <si>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</si>
  <si>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</si>
  <si>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</si>
  <si>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</si>
  <si>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</si>
  <si>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</si>
  <si>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</si>
  <si>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</si>
  <si>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</si>
  <si>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</si>
  <si>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</si>
  <si>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</si>
  <si>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</si>
  <si>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</si>
  <si>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</si>
  <si>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</si>
  <si>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</si>
  <si>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</si>
  <si>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</si>
  <si>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</si>
  <si>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</si>
  <si>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</si>
  <si>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</si>
  <si>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</si>
  <si>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</si>
  <si>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</si>
  <si>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</si>
  <si>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</si>
  <si>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</si>
  <si>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</si>
  <si>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</si>
  <si>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</si>
  <si>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</si>
  <si>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</si>
  <si>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</si>
  <si>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</si>
  <si>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</si>
  <si>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</si>
  <si>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</si>
  <si>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</si>
  <si>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</si>
  <si>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</si>
  <si>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</si>
  <si>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</si>
  <si>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</si>
  <si>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</si>
  <si>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</si>
  <si>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</si>
  <si>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</si>
  <si>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</si>
  <si>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</si>
  <si>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</si>
  <si>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</si>
  <si>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</si>
  <si>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</si>
  <si>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</si>
  <si>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</si>
  <si>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</si>
  <si>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</si>
  <si>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</si>
  <si>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</si>
  <si>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</si>
  <si>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</si>
  <si>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</si>
  <si>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</si>
  <si>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</si>
  <si>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</si>
  <si>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</si>
  <si>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</si>
  <si>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</si>
  <si>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</si>
  <si>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</si>
  <si>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</si>
  <si>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</si>
  <si>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</si>
  <si>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</si>
  <si>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</si>
  <si>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</si>
  <si>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</si>
  <si>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</si>
  <si>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</si>
  <si>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</si>
  <si>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</si>
  <si>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</si>
  <si>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</si>
  <si>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</si>
  <si>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</si>
  <si>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</si>
  <si>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</si>
  <si>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</si>
  <si>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</si>
  <si>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</si>
  <si>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</si>
  <si>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</si>
  <si>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</si>
  <si>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</si>
  <si>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</si>
  <si>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</si>
  <si>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</si>
  <si>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</si>
  <si>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</si>
  <si>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</si>
  <si>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</si>
  <si>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</si>
  <si>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</si>
  <si>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</si>
  <si>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</si>
  <si>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</si>
  <si>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</si>
  <si>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</si>
  <si>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</si>
  <si>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</si>
  <si>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</si>
  <si>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</si>
  <si>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</si>
  <si>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</si>
  <si>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</si>
  <si>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</si>
  <si>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</si>
  <si>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</si>
  <si>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</si>
  <si>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</si>
  <si>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</si>
  <si>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</si>
  <si>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</si>
  <si>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</si>
  <si>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</si>
  <si>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</si>
  <si>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</si>
  <si>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</si>
  <si>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</si>
  <si>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</si>
  <si>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</si>
  <si>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</si>
  <si>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</si>
  <si>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</si>
  <si>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</si>
  <si>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</si>
  <si>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</si>
  <si>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</si>
  <si>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</si>
  <si>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</si>
  <si>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</si>
  <si>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</si>
  <si>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</si>
  <si>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</si>
  <si>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</si>
  <si>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</si>
  <si>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</si>
  <si>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</si>
  <si>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</si>
  <si>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</si>
  <si>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</si>
  <si>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</si>
  <si>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</si>
  <si>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</si>
  <si>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</si>
  <si>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</si>
  <si>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</si>
  <si>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</si>
  <si>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</si>
  <si>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</si>
  <si>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</si>
  <si>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</si>
  <si>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</si>
  <si>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</si>
  <si>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</si>
  <si>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</si>
  <si>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</si>
  <si>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</si>
  <si>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</si>
  <si>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</si>
  <si>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</si>
  <si>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</si>
  <si>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</si>
  <si>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</si>
  <si>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</si>
  <si>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</si>
  <si>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</si>
  <si>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</si>
  <si>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</si>
  <si>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</si>
  <si>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</si>
  <si>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</si>
  <si>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</si>
  <si>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</si>
  <si>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</si>
  <si>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</si>
  <si>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</si>
  <si>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</si>
  <si>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</si>
  <si>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</si>
  <si>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</si>
  <si>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</si>
  <si>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</si>
  <si>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</si>
  <si>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</si>
  <si>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</si>
  <si>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</si>
  <si>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</si>
  <si>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</si>
  <si>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</si>
  <si>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</si>
  <si>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</si>
  <si>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</si>
  <si>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</si>
  <si>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</si>
  <si>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</si>
  <si>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</si>
  <si>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</si>
  <si>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</si>
  <si>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</si>
  <si>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</si>
  <si>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</si>
  <si>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</si>
  <si>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</si>
  <si>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</si>
  <si>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</si>
  <si>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</si>
  <si>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</si>
  <si>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</si>
  <si>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</si>
  <si>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</si>
  <si>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</si>
  <si>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</si>
  <si>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</si>
  <si>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</si>
  <si>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</si>
  <si>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</si>
  <si>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</si>
  <si>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</si>
  <si>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</si>
  <si>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</si>
  <si>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</si>
  <si>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</si>
  <si>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</si>
  <si>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</si>
  <si>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</si>
  <si>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</si>
  <si>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</si>
  <si>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</si>
  <si>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</si>
  <si>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</si>
  <si>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</si>
  <si>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</si>
  <si>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</si>
  <si>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</si>
  <si>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</si>
  <si>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</si>
  <si>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</si>
  <si>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</si>
  <si>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</si>
  <si>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</si>
  <si>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</si>
  <si>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</si>
  <si>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</si>
  <si>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</si>
  <si>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</si>
  <si>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</si>
  <si>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</si>
  <si>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</si>
  <si>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</si>
  <si>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</si>
  <si>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</si>
  <si>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</si>
  <si>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</si>
  <si>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</si>
  <si>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</si>
  <si>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</si>
  <si>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</si>
  <si>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</si>
  <si>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</si>
  <si>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</si>
  <si>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</si>
  <si>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</si>
  <si>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</si>
  <si>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</si>
  <si>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</si>
  <si>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</si>
  <si>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</si>
  <si>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</si>
  <si>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</si>
  <si>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</si>
  <si>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</si>
  <si>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</si>
  <si>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</si>
  <si>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</si>
  <si>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</si>
  <si>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</si>
  <si>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</si>
  <si>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</si>
  <si>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</si>
  <si>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</si>
  <si>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</si>
  <si>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</si>
  <si>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</si>
  <si>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</si>
  <si>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</si>
  <si>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</si>
  <si>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</si>
  <si>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</si>
  <si>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</si>
  <si>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</si>
  <si>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</si>
  <si>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</si>
  <si>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</si>
  <si>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</si>
  <si>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</si>
  <si>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</si>
  <si>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</si>
  <si>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</si>
  <si>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</si>
  <si>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</si>
  <si>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</si>
  <si>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</si>
  <si>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</si>
  <si>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</si>
  <si>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</si>
  <si>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</si>
  <si>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</si>
  <si>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</si>
  <si>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</si>
  <si>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</si>
  <si>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</si>
  <si>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</si>
  <si>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</si>
  <si>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</si>
  <si>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</si>
  <si>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</si>
  <si>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</si>
  <si>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</si>
  <si>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</si>
  <si>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</si>
  <si>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</si>
  <si>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</si>
  <si>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</si>
  <si>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</si>
  <si>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</si>
  <si>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</si>
  <si>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</si>
  <si>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</si>
  <si>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</si>
  <si>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</si>
  <si>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</si>
  <si>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</si>
  <si>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</si>
  <si>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</si>
  <si>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</si>
  <si>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</si>
  <si>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</si>
  <si>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</si>
  <si>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</si>
  <si>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</si>
  <si>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</si>
  <si>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</si>
  <si>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</si>
  <si>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</si>
  <si>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</si>
  <si>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</si>
  <si>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</si>
  <si>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</si>
  <si>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</si>
  <si>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</si>
  <si>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</si>
  <si>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</si>
  <si>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</si>
  <si>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</si>
  <si>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</si>
  <si>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</si>
  <si>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</si>
  <si>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</si>
  <si>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</si>
  <si>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</si>
  <si>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</si>
  <si>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</si>
  <si>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</si>
  <si>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</si>
  <si>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</si>
  <si>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</si>
  <si>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</si>
  <si>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</si>
  <si>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</si>
  <si>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</si>
  <si>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</si>
  <si>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</si>
  <si>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</si>
  <si>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</si>
  <si>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</si>
  <si>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</si>
  <si>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</si>
  <si>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</si>
  <si>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</si>
  <si>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</si>
  <si>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</si>
  <si>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</si>
  <si>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</si>
  <si>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</si>
  <si>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</si>
  <si>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</si>
  <si>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</si>
  <si>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</si>
  <si>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</si>
  <si>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</si>
  <si>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</si>
  <si>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</si>
  <si>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</si>
  <si>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</si>
  <si>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</si>
  <si>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</si>
  <si>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</si>
  <si>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</si>
  <si>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</si>
  <si>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</si>
  <si>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</si>
  <si>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</si>
  <si>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</si>
  <si>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</si>
  <si>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</si>
  <si>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</si>
  <si>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</si>
  <si>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</si>
  <si>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</si>
  <si>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</si>
  <si>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</si>
  <si>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</si>
  <si>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</si>
  <si>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</si>
  <si>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</si>
  <si>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</si>
  <si>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</si>
  <si>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</si>
  <si>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</si>
  <si>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</si>
  <si>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</si>
  <si>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</si>
  <si>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</si>
  <si>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</si>
  <si>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</si>
  <si>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</si>
  <si>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</si>
  <si>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</si>
  <si>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</si>
  <si>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</si>
  <si>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</si>
  <si>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</si>
  <si>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</si>
  <si>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</si>
  <si>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</si>
  <si>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</si>
  <si>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</si>
  <si>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</si>
  <si>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</si>
  <si>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</si>
  <si>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</si>
  <si>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</si>
  <si>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</si>
  <si>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</si>
  <si>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</si>
  <si>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</si>
  <si>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</si>
  <si>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</si>
  <si>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</si>
  <si>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</si>
  <si>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</si>
  <si>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</si>
  <si>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</si>
  <si>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</si>
  <si>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</si>
  <si>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</si>
  <si>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</si>
  <si>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</si>
  <si>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</si>
  <si>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</si>
  <si>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</si>
  <si>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</si>
  <si>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</si>
  <si>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</si>
  <si>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</si>
  <si>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</si>
  <si>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</si>
  <si>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</si>
  <si>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</si>
  <si>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</si>
  <si>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</si>
  <si>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</si>
  <si>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</si>
  <si>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</si>
  <si>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</si>
  <si>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</si>
  <si>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</si>
  <si>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</si>
  <si>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</si>
  <si>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</si>
  <si>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</si>
  <si>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</si>
  <si>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</si>
  <si>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</si>
  <si>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</si>
  <si>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</si>
  <si>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</si>
  <si>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</si>
  <si>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</si>
  <si>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</si>
  <si>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</si>
  <si>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</si>
  <si>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</si>
  <si>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</si>
  <si>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</si>
  <si>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</si>
  <si>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</si>
  <si>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</si>
  <si>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</si>
  <si>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</si>
  <si>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</si>
  <si>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</si>
  <si>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</si>
  <si>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</si>
  <si>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</si>
  <si>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</si>
  <si>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</si>
  <si>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</si>
  <si>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</si>
  <si>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</si>
  <si>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</si>
  <si>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</si>
  <si>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</si>
  <si>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</si>
  <si>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</si>
  <si>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</si>
  <si>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</si>
  <si>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</si>
  <si>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</si>
  <si>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</si>
  <si>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</si>
  <si>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</si>
  <si>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</si>
  <si>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</si>
  <si>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</si>
  <si>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</si>
  <si>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</si>
  <si>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</si>
  <si>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</si>
  <si>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</si>
  <si>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</si>
  <si>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</si>
  <si>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</si>
  <si>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</si>
  <si>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</si>
  <si>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</si>
  <si>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</si>
  <si>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</si>
  <si>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</si>
  <si>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</si>
  <si>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</si>
  <si>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</si>
  <si>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</si>
  <si>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</si>
  <si>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</si>
  <si>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</si>
  <si>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</si>
  <si>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</si>
  <si>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</si>
  <si>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</si>
  <si>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</si>
  <si>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</si>
  <si>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</si>
  <si>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</si>
  <si>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</si>
  <si>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</si>
  <si>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</si>
  <si>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</si>
  <si>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</si>
  <si>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</si>
  <si>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</si>
  <si>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</si>
  <si>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</si>
  <si>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</si>
  <si>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</si>
  <si>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</si>
  <si>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</si>
  <si>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</si>
  <si>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</si>
  <si>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</si>
  <si>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</si>
  <si>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</si>
  <si>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</si>
  <si>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</si>
  <si>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</si>
  <si>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</si>
  <si>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</si>
  <si>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</si>
  <si>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</si>
  <si>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</si>
  <si>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</si>
  <si>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</si>
  <si>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</si>
  <si>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</si>
  <si>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</si>
  <si>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</si>
  <si>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</si>
  <si>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</si>
  <si>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</si>
  <si>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</si>
  <si>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</si>
  <si>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</si>
  <si>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</si>
  <si>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</si>
  <si>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</si>
  <si>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</si>
  <si>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</si>
  <si>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</si>
  <si>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</si>
  <si>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</si>
  <si>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</si>
  <si>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</si>
  <si>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</si>
  <si>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</si>
  <si>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</si>
  <si>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</si>
  <si>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</si>
  <si>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</si>
  <si>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</si>
  <si>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</si>
  <si>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</si>
  <si>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</si>
  <si>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</si>
  <si>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</si>
  <si>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</si>
  <si>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</si>
  <si>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</si>
  <si>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</si>
  <si>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</si>
  <si>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</si>
  <si>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</si>
  <si>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</si>
  <si>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</si>
  <si>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</si>
  <si>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</si>
  <si>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</si>
  <si>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</si>
  <si>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</si>
  <si>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</si>
  <si>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</si>
  <si>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</si>
  <si>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</si>
  <si>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</si>
  <si>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</si>
  <si>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</si>
  <si>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</si>
  <si>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</si>
  <si>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</si>
  <si>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</si>
  <si>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</si>
  <si>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</si>
  <si>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</si>
  <si>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</si>
  <si>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</si>
  <si>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</si>
  <si>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</si>
  <si>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</si>
  <si>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</si>
  <si>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</si>
  <si>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</si>
  <si>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</si>
  <si>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</si>
  <si>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</si>
  <si>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</si>
  <si>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</si>
  <si>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</si>
  <si>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</si>
  <si>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</si>
  <si>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</si>
  <si>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</si>
  <si>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</si>
  <si>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</si>
  <si>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</si>
  <si>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</si>
  <si>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</si>
  <si>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</si>
  <si>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</si>
  <si>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</si>
  <si>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</si>
  <si>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</si>
  <si>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</si>
  <si>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</si>
  <si>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</si>
  <si>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</si>
  <si>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</si>
  <si>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</si>
  <si>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</si>
  <si>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</si>
  <si>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</si>
  <si>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</si>
  <si>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</si>
  <si>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</si>
  <si>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</si>
  <si>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</si>
  <si>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</si>
  <si>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</si>
  <si>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</si>
  <si>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</si>
  <si>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</si>
  <si>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</si>
  <si>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</si>
  <si>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</si>
  <si>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</si>
  <si>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</si>
  <si>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</si>
  <si>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</si>
  <si>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</si>
  <si>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</si>
  <si>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</si>
  <si>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</si>
  <si>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</si>
  <si>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</si>
  <si>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</si>
  <si>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</si>
  <si>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</si>
  <si>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</si>
  <si>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</si>
  <si>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</si>
  <si>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</si>
  <si>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</si>
  <si>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</si>
  <si>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</si>
  <si>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</si>
  <si>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</si>
  <si>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</si>
  <si>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</si>
  <si>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</si>
  <si>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</si>
  <si>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</si>
  <si>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</si>
  <si>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</si>
  <si>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</si>
  <si>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</si>
  <si>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</si>
  <si>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</si>
  <si>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</si>
  <si>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</si>
  <si>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</si>
  <si>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</si>
  <si>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</si>
  <si>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</si>
  <si>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</si>
  <si>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</si>
  <si>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</si>
  <si>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</si>
  <si>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</si>
  <si>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</si>
  <si>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</si>
  <si>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</si>
  <si>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</si>
  <si>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</si>
  <si>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</si>
  <si>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</si>
  <si>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</si>
  <si>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</si>
  <si>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</si>
  <si>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</si>
  <si>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</si>
  <si>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</si>
  <si>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</si>
  <si>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</si>
  <si>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</si>
  <si>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</si>
  <si>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</si>
  <si>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</si>
  <si>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</si>
  <si>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</si>
  <si>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</si>
  <si>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</si>
  <si>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</si>
  <si>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</si>
  <si>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</si>
  <si>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</si>
  <si>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</si>
  <si>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</si>
  <si>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</si>
  <si>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</si>
  <si>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</si>
  <si>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</si>
  <si>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</si>
  <si>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</si>
  <si>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</si>
  <si>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</si>
  <si>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</si>
  <si>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</si>
  <si>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</si>
  <si>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</si>
  <si>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</si>
  <si>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</si>
  <si>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</si>
  <si>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</si>
  <si>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</si>
  <si>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</si>
  <si>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</si>
  <si>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</si>
  <si>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</si>
  <si>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</si>
  <si>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</si>
  <si>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</si>
  <si>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</si>
  <si>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</si>
  <si>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</si>
  <si>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</si>
  <si>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</si>
  <si>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</si>
  <si>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</si>
  <si>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</si>
  <si>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</si>
  <si>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</si>
  <si>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</si>
  <si>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</si>
  <si>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</si>
  <si>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</si>
  <si>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</si>
  <si>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</si>
  <si>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</si>
  <si>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</si>
  <si>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</si>
  <si>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</si>
  <si>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</si>
  <si>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</si>
  <si>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</si>
  <si>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</si>
  <si>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</si>
  <si>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</si>
  <si>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</si>
  <si>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</si>
  <si>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</si>
  <si>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</si>
  <si>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</si>
  <si>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</si>
  <si>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</si>
  <si>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</si>
  <si>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</si>
  <si>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</si>
  <si>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</si>
  <si>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</si>
  <si>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</si>
  <si>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</si>
  <si>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</si>
  <si>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</si>
  <si>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</si>
  <si>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</si>
  <si>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</si>
  <si>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</si>
  <si>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</si>
  <si>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</si>
  <si>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</si>
  <si>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</si>
  <si>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</si>
  <si>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</si>
  <si>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</si>
  <si>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</si>
  <si>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</si>
  <si>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</si>
  <si>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</si>
  <si>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</si>
  <si>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</si>
  <si>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</si>
  <si>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</si>
  <si>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</si>
  <si>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</si>
  <si>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</si>
  <si>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</si>
  <si>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</si>
  <si>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</si>
  <si>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</si>
  <si>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</si>
  <si>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</si>
  <si>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</si>
  <si>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</si>
  <si>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</si>
  <si>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</si>
  <si>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</si>
  <si>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</si>
  <si>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</si>
  <si>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</si>
  <si>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</si>
  <si>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</si>
  <si>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</si>
  <si>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</si>
  <si>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</si>
  <si>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</si>
  <si>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</si>
  <si>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</si>
  <si>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</si>
  <si>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</si>
  <si>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</si>
  <si>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</si>
  <si>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</si>
  <si>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</si>
  <si>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</si>
  <si>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</si>
  <si>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</si>
  <si>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</si>
  <si>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</si>
  <si>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</si>
  <si>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</si>
  <si>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</si>
  <si>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</si>
  <si>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</si>
  <si>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</si>
  <si>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</si>
  <si>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</si>
  <si>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</si>
  <si>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</si>
  <si>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</si>
  <si>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</si>
  <si>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</si>
  <si>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</si>
  <si>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</si>
  <si>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</si>
  <si>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</si>
  <si>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</si>
  <si>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</si>
  <si>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</si>
  <si>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</si>
  <si>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</si>
  <si>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</si>
  <si>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</si>
  <si>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</si>
  <si>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</si>
  <si>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</si>
  <si>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</si>
  <si>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</si>
  <si>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</si>
  <si>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</si>
  <si>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</si>
  <si>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</si>
  <si>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</si>
  <si>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</si>
  <si>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</si>
  <si>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</si>
  <si>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</si>
  <si>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</si>
  <si>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</si>
  <si>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</si>
  <si>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</si>
  <si>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</si>
  <si>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</si>
  <si>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</si>
  <si>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</si>
  <si>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</si>
  <si>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</si>
  <si>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</si>
  <si>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</si>
  <si>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</si>
  <si>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</si>
  <si>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</si>
  <si>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</si>
  <si>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</si>
  <si>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</si>
  <si>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</si>
  <si>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</si>
  <si>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</si>
  <si>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</si>
  <si>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</si>
  <si>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</si>
  <si>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</si>
  <si>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</si>
  <si>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</si>
  <si>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</si>
  <si>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</si>
  <si>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</si>
  <si>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</si>
  <si>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</si>
  <si>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</si>
  <si>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</si>
  <si>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</si>
  <si>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</si>
  <si>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</si>
  <si>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</si>
  <si>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</si>
  <si>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</si>
  <si>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</si>
  <si>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</si>
  <si>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</si>
  <si>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</si>
  <si>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</si>
  <si>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</si>
  <si>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</si>
  <si>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</si>
  <si>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</si>
  <si>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</si>
  <si>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</si>
  <si>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</si>
  <si>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</si>
  <si>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</si>
  <si>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</si>
  <si>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</si>
  <si>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</si>
  <si>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</si>
  <si>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</si>
  <si>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</si>
  <si>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</si>
  <si>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</si>
  <si>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</si>
  <si>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</si>
  <si>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</si>
  <si>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</si>
  <si>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</si>
  <si>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</si>
  <si>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</si>
  <si>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</si>
  <si>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</si>
  <si>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</si>
  <si>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</si>
  <si>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</si>
  <si>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</si>
  <si>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</si>
  <si>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</si>
  <si>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</si>
  <si>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</si>
  <si>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</si>
  <si>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</si>
  <si>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</si>
  <si>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</si>
  <si>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</si>
  <si>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</si>
  <si>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</si>
  <si>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</si>
  <si>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</si>
  <si>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</si>
  <si>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</si>
  <si>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</si>
  <si>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</si>
  <si>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</si>
  <si>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</si>
  <si>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</si>
  <si>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</si>
  <si>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</si>
  <si>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</si>
  <si>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</si>
  <si>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</si>
  <si>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</si>
  <si>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</si>
  <si>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</si>
  <si>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</si>
  <si>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</si>
  <si>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</si>
  <si>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</si>
  <si>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</si>
  <si>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</si>
  <si>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</si>
  <si>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</si>
  <si>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</si>
  <si>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</si>
  <si>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</si>
  <si>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</si>
  <si>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</si>
  <si>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</si>
  <si>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</si>
  <si>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</si>
  <si>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</si>
  <si>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</si>
  <si>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</si>
  <si>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</si>
  <si>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</si>
  <si>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</si>
  <si>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</si>
  <si>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</si>
  <si>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</si>
  <si>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</si>
  <si>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</si>
  <si>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</si>
  <si>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</si>
  <si>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</si>
  <si>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</si>
  <si>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</si>
  <si>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</si>
  <si>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</si>
  <si>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</si>
  <si>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</si>
  <si>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</si>
  <si>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</si>
  <si>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</si>
  <si>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</si>
  <si>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</si>
  <si>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</si>
  <si>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</si>
  <si>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</si>
  <si>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</si>
  <si>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</si>
  <si>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</si>
  <si>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</si>
  <si>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</si>
  <si>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</si>
  <si>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</si>
  <si>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</si>
  <si>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</si>
  <si>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</si>
  <si>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</si>
  <si>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</si>
  <si>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</si>
  <si>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</si>
  <si>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</si>
  <si>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</si>
  <si>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</si>
  <si>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</si>
  <si>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</si>
  <si>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</si>
  <si>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</si>
  <si>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</si>
  <si>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</si>
  <si>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</si>
  <si>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</si>
  <si>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</si>
  <si>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</si>
  <si>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</si>
  <si>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</si>
  <si>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</si>
  <si>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</si>
  <si>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</si>
  <si>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</si>
  <si>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</si>
  <si>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</si>
  <si>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</si>
  <si>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</si>
  <si>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</si>
  <si>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</si>
  <si>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</si>
  <si>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</si>
  <si>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</si>
  <si>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</si>
  <si>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</si>
  <si>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</si>
  <si>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</si>
  <si>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</si>
  <si>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</si>
  <si>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</si>
  <si>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</si>
  <si>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</si>
  <si>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</si>
  <si>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</si>
  <si>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</si>
  <si>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</si>
  <si>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</si>
  <si>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</si>
  <si>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</si>
  <si>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</si>
  <si>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</si>
  <si>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</si>
  <si>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</si>
  <si>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</si>
  <si>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</si>
  <si>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</si>
  <si>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</si>
  <si>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</si>
  <si>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</si>
  <si>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</si>
  <si>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</si>
  <si>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</si>
  <si>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</si>
  <si>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</si>
  <si>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</si>
  <si>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</si>
  <si>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</si>
  <si>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</si>
  <si>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</si>
  <si>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</si>
  <si>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</si>
  <si>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</si>
  <si>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</si>
  <si>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</si>
  <si>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</si>
  <si>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</si>
  <si>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</si>
  <si>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</si>
  <si>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</si>
  <si>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</si>
  <si>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</si>
  <si>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</si>
  <si>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</si>
  <si>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</si>
  <si>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</si>
  <si>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</si>
  <si>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</si>
  <si>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</si>
  <si>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</si>
  <si>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</si>
  <si>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</si>
  <si>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</si>
  <si>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</si>
  <si>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</si>
  <si>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</si>
  <si>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</si>
  <si>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</si>
  <si>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</si>
  <si>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</si>
  <si>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</si>
  <si>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</si>
  <si>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</si>
  <si>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</si>
  <si>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</si>
  <si>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</si>
  <si>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</si>
  <si>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</si>
  <si>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</si>
  <si>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</si>
  <si>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</si>
  <si>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</si>
  <si>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</si>
  <si>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</si>
  <si>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</si>
  <si>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</si>
  <si>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</si>
  <si>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</si>
  <si>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</si>
  <si>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</si>
  <si>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</si>
  <si>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</si>
  <si>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</si>
  <si>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</si>
  <si>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</si>
  <si>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</si>
  <si>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</si>
  <si>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</si>
  <si>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</si>
  <si>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</si>
  <si>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</si>
  <si>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</si>
  <si>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</si>
  <si>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</si>
  <si>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</si>
  <si>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</si>
  <si>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</si>
  <si>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</si>
  <si>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</si>
  <si>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</si>
  <si>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</si>
  <si>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</si>
  <si>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</si>
  <si>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</si>
  <si>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</si>
  <si>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</si>
  <si>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</si>
  <si>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</si>
  <si>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</si>
  <si>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</si>
  <si>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</si>
  <si>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</si>
  <si>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</si>
  <si>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</si>
  <si>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</si>
  <si>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</si>
  <si>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</si>
  <si>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</si>
  <si>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</si>
  <si>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</si>
  <si>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</si>
  <si>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</si>
  <si>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</si>
  <si>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</si>
  <si>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</si>
  <si>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</si>
  <si>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</si>
  <si>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</si>
  <si>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</si>
  <si>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</si>
  <si>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</si>
  <si>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</si>
  <si>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</si>
  <si>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</si>
  <si>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</si>
  <si>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</si>
  <si>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</si>
  <si>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</si>
  <si>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</si>
  <si>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</si>
  <si>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</si>
  <si>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</si>
  <si>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</si>
  <si>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</si>
  <si>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</si>
  <si>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</si>
  <si>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</si>
  <si>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</si>
  <si>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</si>
  <si>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</si>
  <si>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</si>
  <si>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</si>
  <si>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</si>
  <si>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</si>
  <si>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</si>
  <si>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</si>
  <si>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</si>
  <si>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</si>
  <si>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</si>
  <si>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</si>
  <si>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</si>
  <si>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</si>
  <si>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</si>
  <si>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</si>
  <si>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</si>
  <si>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</si>
  <si>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</si>
  <si>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</si>
  <si>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</si>
  <si>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</si>
  <si>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</si>
  <si>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</si>
  <si>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</si>
  <si>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</si>
  <si>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</si>
  <si>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</si>
  <si>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</si>
  <si>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</si>
  <si>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</si>
  <si>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</si>
  <si>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</si>
  <si>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</si>
  <si>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</si>
  <si>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</si>
  <si>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</si>
  <si>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</si>
  <si>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</si>
  <si>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</si>
  <si>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</si>
  <si>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</si>
  <si>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</si>
  <si>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</si>
  <si>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</si>
  <si>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</si>
  <si>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</si>
  <si>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</si>
  <si>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</si>
  <si>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</si>
  <si>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</si>
  <si>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</si>
  <si>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</si>
  <si>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</si>
  <si>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</si>
  <si>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</si>
  <si>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</si>
  <si>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</si>
  <si>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</si>
  <si>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</si>
  <si>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</si>
  <si>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</si>
  <si>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</si>
  <si>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</si>
  <si>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</si>
  <si>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</si>
  <si>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</si>
  <si>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</si>
  <si>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</si>
  <si>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</si>
  <si>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</si>
  <si>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</si>
  <si>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</si>
  <si>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</si>
  <si>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</si>
  <si>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</si>
  <si>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</si>
  <si>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</si>
  <si>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</si>
  <si>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</si>
  <si>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</si>
  <si>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</si>
  <si>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</si>
  <si>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</si>
  <si>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</si>
  <si>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</si>
  <si>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</si>
  <si>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</si>
  <si>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</si>
  <si>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</si>
  <si>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</si>
  <si>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</si>
  <si>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</si>
  <si>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</si>
  <si>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</si>
  <si>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</si>
  <si>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</si>
  <si>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</si>
  <si>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</si>
  <si>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</si>
  <si>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</si>
  <si>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</si>
  <si>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</si>
  <si>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</si>
  <si>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</si>
  <si>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</si>
  <si>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</si>
  <si>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</si>
  <si>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</si>
  <si>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</si>
  <si>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</si>
  <si>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</si>
  <si>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</si>
  <si>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</si>
  <si>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</si>
  <si>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</si>
  <si>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</si>
  <si>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</si>
  <si>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</si>
  <si>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</si>
  <si>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</si>
  <si>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</si>
  <si>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</si>
  <si>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</si>
  <si>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</si>
  <si>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</si>
  <si>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</si>
  <si>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</si>
  <si>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</si>
  <si>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</si>
  <si>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</si>
  <si>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</si>
  <si>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</si>
  <si>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</si>
  <si>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</si>
  <si>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</si>
  <si>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</si>
  <si>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</si>
  <si>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</si>
  <si>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</si>
  <si>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</si>
  <si>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</si>
  <si>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</si>
  <si>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</si>
  <si>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</si>
  <si>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</si>
  <si>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</si>
  <si>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</si>
  <si>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</si>
  <si>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</si>
  <si>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</si>
  <si>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</si>
  <si>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</si>
  <si>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</si>
  <si>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</si>
  <si>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</si>
  <si>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</si>
  <si>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</si>
  <si>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</si>
  <si>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</si>
  <si>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</si>
  <si>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</si>
  <si>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</si>
  <si>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</si>
  <si>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</si>
  <si>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</si>
  <si>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</si>
  <si>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</si>
  <si>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</si>
  <si>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</si>
  <si>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</si>
  <si>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</si>
  <si>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</si>
  <si>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</si>
  <si>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</si>
  <si>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</si>
  <si>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</si>
  <si>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</si>
  <si>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</si>
  <si>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</si>
  <si>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</si>
  <si>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</si>
  <si>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</si>
  <si>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</si>
  <si>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</si>
  <si>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</si>
  <si>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</si>
  <si>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</si>
  <si>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</si>
  <si>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</si>
  <si>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</si>
  <si>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</si>
  <si>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</si>
  <si>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</si>
  <si>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</si>
  <si>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</si>
  <si>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</si>
  <si>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</si>
  <si>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</si>
  <si>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</si>
  <si>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</si>
  <si>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</si>
  <si>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</si>
  <si>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</si>
  <si>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</si>
  <si>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</si>
  <si>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</si>
  <si>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</si>
  <si>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</si>
  <si>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</si>
  <si>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</si>
  <si>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</si>
  <si>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</si>
  <si>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</si>
  <si>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</si>
  <si>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</si>
  <si>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</si>
  <si>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</si>
  <si>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</si>
  <si>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</si>
  <si>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</si>
  <si>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</si>
  <si>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</si>
  <si>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</si>
  <si>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</si>
  <si>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</si>
  <si>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</si>
  <si>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</si>
  <si>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</si>
  <si>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</si>
  <si>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</si>
  <si>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</si>
  <si>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</si>
  <si>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</si>
  <si>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</si>
  <si>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</si>
  <si>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</si>
  <si>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</si>
  <si>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</si>
  <si>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</si>
  <si>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</si>
  <si>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</si>
  <si>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</si>
  <si>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</si>
  <si>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</si>
  <si>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</si>
  <si>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</si>
  <si>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</si>
  <si>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</si>
  <si>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</si>
  <si>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</si>
  <si>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</si>
  <si>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</si>
  <si>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</si>
  <si>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</si>
  <si>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</si>
  <si>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</si>
  <si>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</si>
  <si>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</si>
  <si>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</si>
  <si>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</si>
  <si>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</si>
  <si>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</si>
  <si>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</si>
  <si>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</si>
  <si>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</si>
  <si>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</si>
  <si>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</si>
  <si>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</si>
  <si>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</si>
  <si>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</si>
  <si>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</si>
  <si>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</si>
  <si>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</si>
  <si>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</si>
  <si>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</si>
  <si>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</si>
  <si>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</si>
  <si>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</si>
  <si>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</si>
  <si>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</si>
  <si>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</si>
  <si>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</si>
  <si>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</si>
  <si>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</si>
  <si>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</si>
  <si>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</si>
  <si>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</si>
  <si>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</si>
  <si>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</si>
  <si>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</si>
  <si>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</si>
  <si>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</si>
  <si>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</si>
  <si>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</si>
  <si>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</si>
  <si>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</si>
  <si>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</si>
  <si>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</si>
  <si>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</si>
  <si>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</si>
  <si>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</si>
  <si>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</si>
  <si>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</si>
  <si>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</si>
  <si>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</si>
  <si>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</si>
  <si>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</si>
  <si>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</si>
  <si>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</si>
  <si>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</si>
  <si>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</si>
  <si>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</si>
  <si>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</si>
  <si>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</si>
  <si>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</si>
  <si>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</si>
  <si>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</si>
  <si>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</si>
  <si>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</si>
  <si>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</si>
  <si>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</si>
  <si>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</si>
  <si>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</si>
  <si>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</si>
  <si>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</si>
  <si>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</si>
  <si>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</si>
  <si>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</si>
  <si>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</si>
  <si>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</si>
  <si>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</si>
  <si>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</si>
  <si>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</si>
  <si>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</si>
  <si>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</si>
  <si>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</si>
  <si>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</si>
  <si>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</si>
  <si>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</si>
  <si>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</si>
  <si>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</si>
  <si>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</si>
  <si>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</si>
  <si>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</si>
  <si>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</si>
  <si>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</si>
  <si>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</si>
  <si>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</si>
  <si>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</si>
  <si>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</si>
  <si>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</si>
  <si>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</si>
  <si>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</si>
  <si>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</si>
  <si>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</si>
  <si>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</si>
  <si>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</si>
  <si>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</si>
  <si>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</si>
  <si>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</si>
  <si>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</si>
  <si>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</si>
  <si>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</si>
  <si>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</si>
  <si>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</si>
  <si>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</si>
  <si>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</si>
  <si>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</si>
  <si>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</si>
  <si>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</si>
  <si>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</si>
  <si>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</si>
  <si>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</si>
  <si>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</si>
  <si>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</si>
  <si>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</si>
  <si>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</si>
  <si>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</si>
  <si>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</si>
  <si>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</si>
  <si>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</si>
  <si>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</si>
  <si>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</si>
  <si>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</si>
  <si>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</si>
  <si>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</si>
  <si>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</si>
  <si>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</si>
  <si>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</si>
  <si>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</si>
  <si>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</si>
  <si>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</si>
  <si>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</si>
  <si>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</si>
  <si>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</si>
  <si>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</si>
  <si>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</si>
  <si>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</si>
  <si>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</si>
  <si>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</si>
  <si>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</si>
  <si>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</si>
  <si>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</si>
  <si>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</si>
  <si>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</si>
  <si>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</si>
  <si>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</si>
  <si>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</si>
  <si>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</si>
  <si>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</si>
  <si>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</si>
  <si>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</si>
  <si>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</si>
  <si>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</si>
  <si>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</si>
  <si>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</si>
  <si>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</si>
  <si>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</si>
  <si>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</si>
  <si>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</si>
  <si>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</si>
  <si>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</si>
  <si>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</si>
  <si>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</si>
  <si>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</si>
  <si>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</si>
  <si>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</si>
  <si>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</si>
  <si>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</si>
  <si>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</si>
  <si>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</si>
  <si>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</si>
  <si>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</si>
  <si>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</si>
  <si>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</si>
  <si>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</si>
  <si>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</si>
  <si>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</si>
  <si>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</si>
  <si>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</si>
  <si>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</si>
  <si>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</si>
  <si>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</si>
  <si>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</si>
  <si>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</si>
  <si>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</si>
  <si>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</si>
  <si>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</si>
  <si>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</si>
  <si>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</si>
  <si>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</si>
  <si>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</si>
  <si>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</si>
  <si>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</si>
  <si>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</si>
  <si>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</si>
  <si>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</si>
  <si>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</si>
  <si>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</si>
  <si>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</si>
  <si>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</si>
  <si>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</si>
  <si>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</si>
  <si>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</si>
  <si>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</si>
  <si>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</si>
  <si>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</si>
  <si>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</si>
  <si>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</si>
  <si>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</si>
  <si>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</si>
  <si>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</si>
  <si>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</si>
  <si>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</si>
  <si>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</si>
  <si>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</si>
  <si>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</si>
  <si>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</si>
  <si>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</si>
  <si>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</si>
  <si>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</si>
  <si>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</si>
  <si>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</si>
  <si>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</si>
  <si>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</si>
  <si>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</si>
  <si>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</si>
  <si>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</si>
  <si>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</si>
  <si>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</si>
  <si>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</si>
  <si>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</si>
  <si>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</si>
  <si>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</si>
  <si>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</si>
  <si>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</si>
  <si>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</si>
  <si>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</si>
  <si>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</si>
  <si>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</si>
  <si>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</si>
  <si>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</si>
  <si>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</si>
  <si>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</si>
  <si>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</si>
  <si>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</si>
  <si>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</si>
  <si>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</si>
  <si>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</si>
  <si>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</si>
  <si>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</si>
  <si>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</si>
  <si>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</si>
  <si>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</si>
  <si>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</si>
  <si>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</si>
  <si>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</si>
  <si>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</si>
  <si>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</si>
  <si>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</si>
  <si>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</si>
  <si>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</si>
  <si>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</si>
  <si>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</si>
  <si>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</si>
  <si>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</si>
  <si>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</si>
  <si>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</si>
  <si>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</si>
  <si>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</si>
  <si>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</si>
  <si>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</si>
  <si>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</si>
  <si>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</si>
  <si>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</si>
  <si>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</si>
  <si>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</si>
  <si>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</si>
  <si>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</si>
  <si>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</si>
  <si>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</si>
  <si>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</si>
  <si>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</si>
  <si>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</si>
  <si>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</si>
  <si>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</si>
  <si>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</si>
  <si>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</si>
  <si>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</si>
  <si>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</si>
  <si>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</si>
  <si>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</si>
  <si>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</si>
  <si>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</si>
  <si>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</si>
  <si>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</si>
  <si>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</si>
  <si>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</si>
  <si>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</si>
  <si>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</si>
  <si>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</si>
  <si>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</si>
  <si>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</si>
  <si>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</si>
  <si>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</si>
  <si>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</si>
  <si>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</si>
  <si>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</si>
  <si>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</si>
  <si>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</si>
  <si>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</si>
  <si>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</si>
  <si>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</si>
  <si>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</si>
  <si>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</si>
  <si>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</si>
  <si>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</si>
  <si>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</si>
  <si>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</si>
  <si>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</si>
  <si>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</si>
  <si>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</si>
  <si>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</si>
  <si>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</si>
  <si>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</si>
  <si>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</si>
  <si>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</si>
  <si>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</si>
  <si>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</si>
  <si>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</si>
  <si>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</si>
  <si>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</si>
  <si>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</si>
  <si>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</si>
  <si>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</si>
  <si>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</si>
  <si>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</si>
  <si>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</si>
  <si>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</si>
  <si>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</si>
  <si>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</si>
  <si>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</si>
  <si>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</si>
  <si>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</si>
  <si>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</si>
  <si>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</si>
  <si>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</si>
  <si>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</si>
  <si>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</si>
  <si>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</si>
  <si>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</si>
  <si>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</si>
  <si>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</si>
  <si>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</si>
  <si>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</si>
  <si>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</si>
  <si>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</si>
  <si>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</si>
  <si>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</si>
  <si>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</si>
  <si>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</si>
  <si>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</si>
  <si>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</si>
  <si>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</si>
  <si>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</si>
  <si>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</si>
  <si>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</si>
  <si>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</si>
  <si>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</si>
  <si>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</si>
  <si>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</si>
  <si>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</si>
  <si>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</si>
  <si>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</si>
  <si>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</si>
  <si>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</si>
  <si>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</si>
  <si>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</si>
  <si>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</si>
  <si>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</si>
  <si>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</si>
  <si>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</si>
  <si>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</si>
  <si>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</si>
  <si>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</si>
  <si>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</si>
  <si>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</si>
  <si>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</si>
  <si>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</si>
  <si>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</si>
  <si>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</si>
  <si>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</si>
  <si>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</si>
  <si>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</si>
  <si>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</si>
  <si>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</si>
  <si>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</si>
  <si>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</si>
  <si>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</si>
  <si>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</si>
  <si>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</si>
  <si>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</si>
  <si>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</si>
  <si>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</si>
  <si>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</si>
  <si>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</si>
  <si>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</si>
  <si>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</si>
  <si>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</si>
  <si>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</si>
  <si>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</si>
  <si>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</si>
  <si>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</si>
  <si>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</si>
  <si>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</si>
  <si>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</si>
  <si>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</si>
  <si>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</si>
  <si>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</si>
  <si>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</si>
  <si>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</si>
  <si>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</si>
  <si>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</si>
  <si>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</si>
  <si>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</si>
  <si>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</si>
  <si>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</si>
  <si>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</si>
  <si>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</si>
  <si>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</si>
  <si>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</si>
  <si>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</si>
  <si>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</si>
  <si>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</si>
  <si>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</si>
  <si>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</si>
  <si>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</si>
  <si>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</si>
  <si>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</si>
  <si>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</si>
  <si>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</si>
  <si>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</si>
  <si>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</si>
  <si>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</si>
  <si>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</si>
  <si>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</si>
  <si>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</si>
  <si>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</si>
  <si>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</si>
  <si>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</si>
  <si>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</si>
  <si>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</si>
  <si>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</si>
  <si>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</si>
  <si>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</si>
  <si>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</si>
  <si>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</si>
  <si>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</si>
  <si>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</si>
  <si>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</si>
  <si>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</si>
  <si>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</si>
  <si>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</si>
  <si>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</si>
  <si>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</si>
  <si>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</si>
  <si>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</si>
  <si>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</si>
  <si>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</si>
  <si>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</si>
  <si>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</si>
  <si>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</si>
  <si>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</si>
  <si>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</si>
  <si>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</si>
  <si>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</si>
  <si>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</si>
  <si>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</si>
  <si>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</si>
  <si>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</si>
  <si>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</si>
  <si>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</si>
  <si>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</si>
  <si>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</si>
  <si>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</si>
  <si>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</si>
  <si>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</si>
  <si>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</si>
  <si>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</si>
  <si>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</si>
  <si>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</si>
  <si>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</si>
  <si>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</si>
  <si>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</si>
  <si>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</si>
  <si>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</si>
  <si>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</si>
  <si>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</si>
  <si>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</si>
  <si>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</si>
  <si>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</si>
  <si>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</si>
  <si>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</si>
  <si>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</si>
  <si>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</si>
  <si>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</si>
  <si>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</si>
  <si>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</si>
  <si>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</si>
  <si>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</si>
  <si>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</si>
  <si>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</si>
  <si>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</si>
  <si>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</si>
  <si>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</si>
  <si>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</si>
  <si>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</si>
  <si>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</si>
  <si>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</si>
  <si>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</si>
  <si>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</si>
  <si>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</si>
  <si>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</si>
  <si>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</si>
  <si>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</si>
  <si>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</si>
  <si>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</si>
  <si>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</si>
  <si>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</si>
  <si>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</si>
  <si>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</si>
  <si>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</si>
  <si>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</si>
  <si>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</si>
  <si>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</si>
  <si>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</si>
  <si>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</si>
  <si>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</si>
  <si>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</si>
  <si>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</si>
  <si>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</si>
  <si>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</si>
  <si>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</si>
  <si>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</si>
  <si>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</si>
  <si>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</si>
  <si>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</si>
  <si>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</si>
  <si>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</si>
  <si>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</si>
  <si>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</si>
  <si>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</si>
  <si>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</si>
  <si>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</si>
  <si>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</si>
  <si>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</si>
  <si>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</si>
  <si>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</si>
  <si>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</si>
  <si>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</si>
  <si>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</si>
  <si>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</si>
  <si>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</si>
  <si>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</si>
  <si>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</si>
  <si>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</si>
  <si>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</si>
  <si>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</si>
  <si>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</si>
  <si>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</si>
  <si>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</si>
  <si>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</si>
  <si>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</si>
  <si>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</si>
  <si>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</si>
  <si>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</si>
  <si>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</si>
  <si>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</si>
  <si>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</si>
  <si>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</si>
  <si>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</si>
  <si>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</si>
  <si>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</si>
  <si>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</si>
  <si>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</si>
  <si>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</si>
  <si>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</si>
  <si>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</si>
  <si>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</si>
  <si>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</si>
  <si>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</si>
  <si>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</si>
  <si>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</si>
  <si>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</si>
  <si>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</si>
  <si>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</si>
  <si>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</si>
  <si>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</si>
  <si>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</si>
  <si>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</si>
  <si>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</si>
  <si>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</si>
  <si>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</si>
  <si>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</si>
  <si>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</si>
  <si>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</si>
  <si>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</si>
  <si>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</si>
  <si>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</si>
  <si>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</si>
  <si>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</si>
  <si>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</si>
  <si>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</si>
  <si>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</si>
  <si>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</si>
  <si>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</si>
  <si>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</si>
  <si>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</si>
  <si>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</si>
  <si>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</si>
  <si>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</si>
  <si>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</si>
  <si>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</si>
  <si>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</si>
  <si>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</si>
  <si>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</si>
  <si>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</si>
  <si>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</si>
  <si>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</si>
  <si>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</si>
  <si>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</si>
  <si>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</si>
  <si>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</si>
  <si>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</si>
  <si>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</si>
  <si>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</si>
  <si>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</si>
  <si>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</si>
  <si>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</si>
  <si>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</si>
  <si>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</si>
  <si>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</si>
  <si>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</si>
  <si>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</si>
  <si>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</si>
  <si>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</si>
  <si>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</si>
  <si>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</si>
  <si>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</si>
  <si>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</si>
  <si>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</si>
  <si>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</si>
  <si>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</si>
  <si>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</si>
  <si>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</si>
  <si>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</si>
  <si>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</si>
  <si>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</si>
  <si>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</si>
  <si>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</si>
  <si>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</si>
  <si>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</si>
  <si>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</si>
  <si>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</si>
  <si>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</si>
  <si>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</si>
  <si>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</si>
  <si>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</si>
  <si>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</si>
  <si>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</si>
  <si>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</si>
  <si>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</si>
  <si>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</si>
  <si>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</si>
  <si>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</si>
  <si>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</si>
  <si>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</si>
  <si>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</si>
  <si>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</si>
  <si>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</si>
  <si>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</si>
  <si>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</si>
  <si>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</si>
  <si>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</si>
  <si>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</si>
  <si>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</si>
  <si>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</si>
  <si>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</si>
  <si>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</si>
  <si>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</si>
  <si>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</si>
  <si>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</si>
  <si>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</si>
  <si>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</si>
  <si>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</si>
  <si>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</si>
  <si>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</si>
  <si>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</si>
  <si>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</si>
  <si>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</si>
  <si>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</si>
  <si>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</si>
  <si>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</si>
  <si>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</si>
  <si>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</si>
  <si>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</si>
  <si>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</si>
  <si>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</si>
  <si>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</si>
  <si>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</si>
  <si>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</si>
  <si>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</si>
  <si>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</si>
  <si>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</si>
  <si>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</si>
  <si>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</si>
  <si>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</si>
  <si>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</si>
  <si>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</si>
  <si>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</si>
  <si>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</si>
  <si>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</si>
  <si>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</si>
  <si>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</si>
  <si>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</si>
  <si>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</si>
  <si>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</si>
  <si>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</si>
  <si>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</si>
  <si>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</si>
  <si>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</si>
  <si>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</si>
  <si>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</si>
  <si>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</si>
  <si>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</si>
  <si>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</si>
  <si>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</si>
  <si>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</si>
  <si>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</si>
  <si>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</si>
  <si>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</si>
  <si>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</si>
  <si>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</si>
  <si>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</si>
  <si>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</si>
  <si>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</si>
  <si>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</si>
  <si>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</si>
  <si>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</si>
  <si>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</si>
  <si>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</si>
  <si>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</si>
  <si>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</si>
  <si>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</si>
  <si>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</si>
  <si>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</si>
  <si>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</si>
  <si>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</si>
  <si>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</si>
  <si>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</si>
  <si>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</si>
  <si>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</si>
  <si>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</si>
  <si>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</si>
  <si>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</si>
  <si>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</si>
  <si>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</si>
  <si>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</si>
  <si>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</si>
  <si>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</si>
  <si>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</si>
  <si>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</si>
  <si>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</si>
  <si>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</si>
  <si>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</si>
  <si>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</si>
  <si>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</si>
  <si>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</si>
  <si>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</si>
  <si>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</si>
  <si>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</si>
  <si>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</si>
  <si>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</si>
  <si>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</si>
  <si>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</si>
  <si>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</si>
  <si>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</si>
  <si>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</si>
  <si>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</si>
  <si>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</si>
  <si>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</si>
  <si>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</si>
  <si>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</si>
  <si>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</si>
  <si>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</si>
  <si>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</si>
  <si>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</si>
  <si>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</si>
  <si>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</si>
  <si>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</si>
  <si>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</si>
  <si>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</si>
  <si>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</si>
  <si>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</si>
  <si>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</si>
  <si>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</si>
  <si>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</si>
  <si>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</si>
  <si>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</si>
  <si>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</si>
  <si>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</si>
  <si>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</si>
  <si>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</si>
  <si>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</si>
  <si>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</si>
  <si>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</si>
  <si>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</si>
  <si>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</si>
  <si>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</si>
  <si>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</si>
  <si>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</si>
  <si>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</si>
  <si>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</si>
  <si>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</si>
  <si>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</si>
  <si>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</si>
  <si>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</si>
  <si>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</si>
  <si>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</si>
  <si>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</si>
  <si>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</si>
  <si>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</si>
  <si>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</si>
  <si>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</si>
  <si>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</si>
  <si>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</si>
  <si>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</si>
  <si>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</si>
  <si>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</si>
  <si>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</si>
  <si>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</si>
  <si>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</si>
  <si>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</si>
  <si>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</si>
  <si>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</si>
  <si>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</si>
  <si>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</si>
  <si>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</si>
  <si>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</si>
  <si>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</si>
  <si>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</si>
  <si>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</si>
  <si>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</si>
  <si>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</si>
  <si>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</si>
  <si>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</si>
  <si>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</si>
  <si>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</si>
  <si>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</si>
  <si>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</si>
  <si>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</si>
  <si>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</si>
  <si>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</si>
  <si>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</si>
  <si>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</si>
  <si>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</si>
  <si>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</si>
  <si>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</si>
  <si>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</si>
  <si>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</si>
  <si>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</si>
  <si>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</si>
  <si>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</si>
  <si>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</si>
  <si>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</si>
  <si>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</si>
  <si>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</si>
  <si>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</si>
  <si>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</si>
  <si>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</si>
  <si>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</si>
  <si>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</si>
  <si>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</si>
  <si>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</si>
  <si>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</si>
  <si>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</si>
  <si>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</si>
  <si>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</si>
  <si>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</si>
  <si>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</si>
  <si>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</si>
  <si>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</si>
  <si>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</si>
  <si>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</si>
  <si>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</si>
  <si>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</si>
  <si>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</si>
  <si>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</si>
  <si>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</si>
  <si>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</si>
  <si>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</si>
  <si>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</si>
  <si>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</si>
  <si>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</si>
  <si>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</si>
  <si>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</si>
  <si>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</si>
  <si>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</si>
  <si>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</si>
  <si>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</si>
  <si>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</si>
  <si>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</si>
  <si>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</si>
  <si>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</si>
  <si>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</si>
  <si>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</si>
  <si>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</si>
  <si>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</si>
  <si>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</si>
  <si>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</si>
  <si>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</si>
  <si>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</si>
  <si>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</si>
  <si>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</si>
  <si>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</si>
  <si>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</si>
  <si>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</si>
  <si>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</si>
  <si>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</si>
  <si>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</si>
  <si>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</si>
  <si>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</si>
  <si>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</si>
  <si>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</si>
  <si>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</si>
  <si>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</si>
  <si>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</si>
  <si>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</si>
  <si>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</si>
  <si>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</si>
  <si>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</si>
  <si>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</si>
  <si>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</si>
  <si>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</si>
  <si>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</si>
  <si>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</si>
  <si>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</si>
  <si>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</si>
  <si>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</si>
  <si>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</si>
  <si>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</si>
  <si>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</si>
  <si>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</si>
  <si>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</si>
  <si>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</si>
  <si>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</si>
  <si>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</si>
  <si>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</si>
  <si>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</si>
  <si>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</si>
  <si>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</si>
  <si>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</si>
  <si>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</si>
  <si>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</si>
  <si>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</si>
  <si>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</si>
  <si>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</si>
  <si>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</si>
  <si>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</si>
  <si>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</si>
  <si>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</si>
  <si>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</si>
  <si>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</si>
  <si>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</si>
  <si>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</si>
  <si>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</si>
  <si>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</si>
  <si>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</si>
  <si>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</si>
  <si>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</si>
  <si>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</si>
  <si>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</si>
  <si>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</si>
  <si>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</si>
  <si>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</si>
  <si>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</si>
  <si>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</si>
  <si>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</si>
  <si>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</si>
  <si>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</si>
  <si>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</si>
  <si>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</si>
  <si>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</si>
  <si>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</si>
  <si>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</si>
  <si>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</si>
  <si>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</si>
  <si>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</si>
  <si>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</si>
  <si>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</si>
  <si>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</si>
  <si>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</si>
  <si>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</si>
  <si>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</si>
  <si>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</si>
  <si>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</si>
  <si>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</si>
  <si>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</si>
  <si>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</si>
  <si>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</si>
  <si>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</si>
  <si>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</si>
  <si>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</si>
  <si>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</si>
  <si>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</si>
  <si>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</si>
  <si>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</si>
  <si>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</si>
  <si>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</si>
  <si>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</si>
  <si>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</si>
  <si>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</si>
  <si>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</si>
  <si>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</si>
  <si>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</si>
  <si>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</si>
  <si>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</si>
  <si>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</si>
  <si>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</si>
  <si>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</si>
  <si>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</si>
  <si>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</si>
  <si>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</si>
  <si>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</si>
  <si>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</si>
  <si>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</si>
  <si>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</si>
  <si>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</si>
  <si>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</si>
  <si>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</si>
  <si>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</si>
  <si>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</si>
  <si>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</si>
  <si>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</si>
  <si>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</si>
  <si>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</si>
  <si>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</si>
  <si>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</si>
  <si>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</si>
  <si>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</si>
  <si>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</si>
  <si>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</si>
  <si>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</si>
  <si>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</si>
  <si>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</si>
  <si>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</si>
  <si>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</si>
  <si>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</si>
  <si>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</si>
  <si>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</si>
  <si>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</si>
  <si>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</si>
  <si>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</si>
  <si>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</si>
  <si>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</si>
  <si>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</si>
  <si>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</si>
  <si>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</si>
  <si>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</si>
  <si>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</si>
  <si>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</si>
  <si>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</si>
  <si>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</si>
  <si>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</si>
  <si>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</si>
  <si>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</si>
  <si>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</si>
  <si>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</si>
  <si>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</si>
  <si>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</si>
  <si>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</si>
  <si>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</si>
  <si>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</si>
  <si>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</si>
  <si>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</si>
  <si>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</si>
  <si>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</si>
  <si>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</si>
  <si>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</si>
  <si>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</si>
  <si>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</si>
  <si>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</si>
  <si>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</si>
  <si>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</si>
  <si>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</si>
  <si>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</si>
  <si>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</si>
  <si>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</si>
  <si>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</si>
  <si>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</si>
  <si>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</si>
  <si>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</si>
  <si>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</si>
  <si>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</si>
  <si>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</si>
  <si>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</si>
  <si>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</si>
  <si>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</si>
  <si>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</si>
  <si>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</si>
  <si>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</si>
  <si>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</si>
  <si>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</si>
  <si>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</si>
  <si>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</si>
  <si>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</si>
  <si>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</si>
  <si>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</si>
  <si>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</si>
  <si>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</si>
  <si>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</si>
  <si>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</si>
  <si>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</si>
  <si>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</si>
  <si>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</si>
  <si>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</si>
  <si>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</si>
  <si>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</si>
  <si>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</si>
  <si>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</si>
  <si>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</si>
  <si>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</si>
  <si>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</si>
  <si>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</si>
  <si>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</si>
  <si>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</si>
  <si>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</si>
  <si>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</si>
  <si>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</si>
  <si>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</si>
  <si>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</si>
  <si>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</si>
  <si>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</si>
  <si>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</si>
  <si>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</si>
  <si>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</si>
  <si>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</si>
  <si>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</si>
  <si>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</si>
  <si>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</si>
  <si>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</si>
  <si>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</si>
  <si>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</si>
  <si>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</si>
  <si>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</si>
  <si>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</si>
  <si>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</si>
  <si>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</si>
  <si>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</si>
  <si>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</si>
  <si>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</si>
  <si>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</si>
  <si>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</si>
  <si>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</si>
  <si>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</si>
  <si>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</si>
  <si>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</si>
  <si>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</si>
  <si>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</si>
  <si>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</si>
  <si>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</si>
  <si>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</si>
  <si>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</si>
  <si>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</si>
  <si>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</si>
  <si>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</si>
  <si>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</si>
  <si>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</si>
  <si>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</si>
  <si>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</si>
  <si>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</si>
  <si>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</si>
  <si>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</si>
  <si>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</si>
  <si>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</si>
  <si>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</si>
  <si>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</si>
  <si>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</si>
  <si>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</si>
  <si>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</si>
  <si>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</si>
  <si>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</si>
  <si>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</si>
  <si>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</si>
  <si>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</si>
  <si>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</si>
  <si>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</si>
  <si>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</si>
  <si>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</si>
  <si>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</si>
  <si>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</si>
  <si>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</si>
  <si>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</si>
  <si>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</si>
  <si>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</si>
  <si>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</si>
  <si>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</si>
  <si>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</si>
  <si>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</si>
  <si>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</si>
  <si>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</si>
  <si>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</si>
  <si>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</si>
  <si>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</si>
  <si>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</si>
  <si>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</si>
  <si>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</si>
  <si>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</si>
  <si>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</si>
  <si>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</si>
  <si>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</si>
  <si>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</si>
  <si>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</si>
  <si>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</si>
  <si>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</si>
  <si>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</si>
  <si>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</si>
  <si>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</si>
  <si>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</si>
  <si>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</si>
  <si>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</si>
  <si>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</si>
  <si>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</si>
  <si>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</si>
  <si>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</si>
  <si>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</si>
  <si>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</si>
  <si>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</si>
  <si>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</si>
  <si>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</si>
  <si>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</si>
  <si>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</si>
  <si>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</si>
  <si>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</si>
  <si>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</si>
  <si>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</si>
  <si>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</si>
  <si>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</si>
  <si>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</si>
  <si>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</si>
  <si>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</si>
  <si>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</si>
  <si>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</si>
  <si>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</si>
  <si>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</si>
  <si>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</si>
  <si>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</si>
  <si>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</si>
  <si>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</si>
  <si>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</si>
  <si>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</si>
  <si>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</si>
  <si>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</si>
  <si>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</si>
  <si>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</si>
  <si>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</si>
  <si>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</si>
  <si>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</si>
  <si>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</si>
  <si>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</si>
  <si>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</si>
  <si>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</si>
  <si>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</si>
  <si>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</si>
  <si>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</si>
  <si>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</si>
  <si>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</si>
  <si>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</si>
  <si>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</si>
  <si>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</si>
  <si>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</si>
  <si>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</si>
  <si>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</si>
  <si>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</si>
  <si>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</si>
  <si>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</si>
  <si>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</si>
  <si>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</si>
  <si>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</si>
  <si>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</si>
  <si>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</si>
  <si>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</si>
  <si>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</si>
  <si>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</si>
  <si>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</si>
  <si>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</si>
  <si>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</si>
  <si>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</si>
  <si>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</si>
  <si>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</si>
  <si>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</si>
  <si>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</si>
  <si>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</si>
  <si>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</si>
  <si>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</si>
  <si>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</si>
  <si>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</si>
  <si>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</si>
  <si>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</si>
  <si>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</si>
  <si>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</si>
  <si>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</si>
  <si>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</si>
  <si>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</si>
  <si>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</si>
  <si>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</si>
  <si>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</si>
  <si>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</si>
  <si>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</si>
  <si>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</si>
  <si>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</si>
  <si>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</si>
  <si>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</si>
  <si>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</si>
  <si>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</si>
  <si>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</si>
  <si>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</si>
  <si>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</si>
  <si>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</si>
  <si>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</si>
  <si>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</si>
  <si>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</si>
  <si>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</si>
  <si>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</si>
  <si>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</si>
  <si>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</si>
  <si>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</si>
  <si>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</si>
  <si>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</si>
  <si>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</si>
  <si>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</si>
  <si>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</si>
  <si>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</si>
  <si>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</si>
  <si>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</si>
  <si>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</si>
  <si>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</si>
  <si>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</si>
  <si>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</si>
  <si>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</si>
  <si>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</si>
  <si>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</si>
  <si>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</si>
  <si>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</si>
  <si>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</si>
  <si>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</si>
  <si>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</si>
  <si>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</si>
  <si>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</si>
  <si>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</si>
  <si>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</si>
  <si>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</si>
  <si>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</si>
  <si>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</si>
  <si>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</si>
  <si>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</si>
  <si>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</si>
  <si>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</si>
  <si>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</si>
  <si>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</si>
  <si>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</si>
  <si>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</si>
  <si>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</si>
  <si>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</si>
  <si>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</si>
  <si>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</si>
  <si>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</si>
  <si>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</si>
  <si>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</si>
  <si>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</si>
  <si>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</si>
  <si>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</si>
  <si>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</si>
  <si>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</si>
  <si>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</si>
  <si>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</si>
  <si>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</si>
  <si>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</si>
  <si>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</si>
  <si>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</si>
  <si>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</si>
  <si>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</si>
  <si>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</si>
  <si>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</si>
  <si>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</si>
  <si>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</si>
  <si>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</si>
  <si>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</si>
  <si>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</si>
  <si>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</si>
  <si>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</si>
  <si>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</si>
  <si>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</si>
  <si>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</si>
  <si>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</si>
  <si>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</si>
  <si>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</si>
  <si>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</si>
  <si>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</si>
  <si>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</si>
  <si>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</si>
  <si>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</si>
  <si>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</si>
  <si>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</si>
  <si>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</si>
  <si>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</si>
  <si>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</si>
  <si>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</si>
  <si>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</si>
  <si>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</si>
  <si>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</si>
  <si>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</si>
  <si>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</si>
  <si>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</si>
  <si>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</si>
  <si>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</si>
  <si>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</si>
  <si>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</si>
  <si>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</si>
  <si>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</si>
  <si>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</si>
  <si>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</si>
  <si>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</si>
  <si>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</si>
  <si>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</si>
  <si>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</si>
  <si>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</si>
  <si>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</si>
  <si>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</si>
  <si>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</si>
  <si>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</si>
  <si>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</si>
  <si>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</si>
  <si>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</si>
  <si>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</si>
  <si>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</si>
  <si>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</si>
  <si>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</si>
  <si>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</si>
  <si>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</si>
  <si>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</si>
  <si>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</si>
  <si>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</si>
  <si>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</si>
  <si>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</si>
  <si>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</si>
  <si>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</si>
  <si>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</si>
  <si>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</si>
  <si>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</si>
  <si>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</si>
  <si>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</si>
  <si>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</si>
  <si>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</si>
  <si>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</si>
  <si>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</si>
  <si>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</si>
  <si>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</si>
  <si>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</si>
  <si>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</si>
  <si>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</si>
  <si>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</si>
  <si>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</si>
  <si>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</si>
  <si>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</si>
  <si>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</si>
  <si>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</si>
  <si>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</si>
  <si>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</si>
  <si>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</si>
  <si>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</si>
  <si>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</si>
  <si>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</si>
  <si>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</si>
  <si>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</si>
  <si>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</si>
  <si>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</si>
  <si>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</si>
  <si>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</si>
  <si>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</si>
  <si>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</si>
  <si>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</si>
  <si>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</si>
  <si>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</si>
  <si>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</si>
  <si>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</si>
  <si>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</si>
  <si>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</si>
  <si>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</si>
  <si>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</si>
  <si>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</si>
  <si>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</si>
  <si>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</si>
  <si>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</si>
  <si>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</si>
  <si>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</si>
  <si>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</si>
  <si>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</si>
  <si>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</si>
  <si>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</si>
  <si>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</si>
  <si>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</si>
  <si>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</si>
  <si>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</si>
  <si>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</si>
  <si>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</si>
  <si>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</si>
  <si>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</si>
  <si>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</si>
  <si>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</si>
  <si>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</si>
  <si>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</si>
  <si>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</si>
  <si>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</si>
  <si>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</si>
  <si>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</si>
  <si>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</si>
  <si>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</si>
  <si>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</si>
  <si>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</si>
  <si>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</si>
  <si>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</si>
  <si>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</si>
  <si>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</si>
  <si>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</si>
  <si>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</si>
  <si>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</si>
  <si>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</si>
  <si>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</si>
  <si>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</si>
  <si>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</si>
  <si>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</si>
  <si>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</si>
  <si>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</si>
  <si>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</si>
  <si>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</si>
  <si>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</si>
  <si>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</si>
  <si>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</si>
  <si>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</si>
  <si>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</si>
  <si>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</si>
  <si>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</si>
  <si>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</si>
  <si>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</si>
  <si>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</si>
  <si>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</si>
  <si>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</si>
  <si>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</si>
  <si>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</si>
  <si>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</si>
  <si>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</si>
  <si>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</si>
  <si>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</si>
  <si>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</si>
  <si>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</si>
  <si>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</si>
  <si>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</si>
  <si>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</si>
  <si>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</si>
  <si>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</si>
  <si>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</si>
  <si>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</si>
  <si>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</si>
  <si>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</si>
  <si>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</si>
  <si>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</si>
  <si>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</si>
  <si>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</si>
  <si>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</si>
  <si>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</si>
  <si>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</si>
  <si>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</si>
  <si>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</si>
  <si>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</si>
  <si>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</si>
  <si>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</si>
  <si>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</si>
  <si>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</si>
  <si>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</si>
  <si>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</si>
  <si>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</si>
  <si>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</si>
  <si>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</si>
  <si>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</si>
  <si>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</si>
  <si>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</si>
  <si>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</si>
  <si>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</si>
  <si>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</si>
  <si>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</si>
  <si>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</si>
  <si>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</si>
  <si>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</si>
  <si>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</si>
  <si>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</si>
  <si>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</si>
  <si>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</si>
  <si>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</si>
  <si>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</si>
  <si>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</si>
  <si>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</si>
  <si>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</si>
  <si>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</si>
  <si>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</si>
  <si>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</si>
  <si>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</si>
  <si>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</si>
  <si>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</si>
  <si>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</si>
  <si>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</si>
  <si>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</si>
  <si>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</si>
  <si>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</si>
  <si>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</si>
  <si>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</si>
  <si>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</si>
  <si>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</si>
  <si>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</si>
  <si>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</si>
  <si>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</si>
  <si>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</si>
  <si>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</si>
  <si>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</si>
  <si>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</si>
  <si>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</si>
  <si>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</si>
  <si>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</si>
  <si>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</si>
  <si>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</si>
  <si>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</si>
  <si>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</si>
  <si>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</si>
  <si>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</si>
  <si>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</si>
  <si>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</si>
  <si>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</si>
  <si>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</si>
  <si>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</si>
  <si>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</si>
  <si>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</si>
  <si>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</si>
  <si>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</si>
  <si>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</si>
  <si>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</si>
  <si>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</si>
  <si>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</si>
  <si>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</si>
  <si>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</si>
  <si>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</si>
  <si>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</si>
  <si>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</si>
  <si>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</si>
  <si>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</si>
  <si>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</si>
  <si>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</si>
  <si>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</si>
  <si>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</si>
  <si>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</si>
  <si>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</si>
  <si>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</si>
  <si>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</si>
  <si>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</si>
  <si>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</si>
  <si>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</si>
  <si>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</si>
  <si>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</si>
  <si>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</si>
  <si>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</si>
  <si>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</si>
  <si>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</si>
  <si>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</si>
  <si>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</si>
  <si>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</si>
  <si>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</si>
  <si>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</si>
  <si>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</si>
  <si>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</si>
  <si>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</si>
  <si>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</si>
  <si>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</si>
  <si>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</si>
  <si>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</si>
  <si>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</si>
  <si>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</si>
  <si>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</si>
  <si>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</si>
  <si>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</si>
  <si>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</si>
  <si>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</si>
  <si>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</si>
  <si>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</si>
  <si>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</si>
  <si>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</si>
  <si>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</si>
  <si>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</si>
  <si>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</si>
  <si>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</si>
  <si>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</si>
  <si>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</si>
  <si>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</si>
  <si>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</si>
  <si>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</si>
  <si>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</si>
  <si>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</si>
  <si>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</si>
  <si>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</si>
  <si>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</si>
  <si>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</si>
  <si>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</si>
  <si>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</si>
  <si>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</si>
  <si>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</si>
  <si>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</si>
  <si>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</si>
  <si>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</si>
  <si>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</si>
  <si>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</si>
  <si>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</si>
  <si>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</si>
  <si>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</si>
  <si>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</si>
  <si>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</si>
  <si>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</si>
  <si>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</si>
  <si>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</si>
  <si>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</si>
  <si>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</si>
  <si>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</si>
  <si>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</si>
  <si>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</si>
  <si>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</si>
  <si>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</si>
  <si>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</si>
  <si>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</si>
  <si>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</si>
  <si>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</si>
  <si>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</si>
  <si>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</si>
  <si>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</si>
  <si>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</si>
  <si>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</si>
  <si>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</si>
  <si>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</si>
  <si>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</si>
  <si>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</si>
  <si>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</si>
  <si>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</si>
  <si>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</si>
  <si>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</si>
  <si>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</si>
  <si>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</si>
  <si>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</si>
  <si>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</si>
  <si>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</si>
  <si>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</si>
  <si>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</si>
  <si>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</si>
  <si>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</si>
  <si>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</si>
  <si>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</si>
  <si>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</si>
  <si>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</si>
  <si>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</si>
  <si>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</si>
  <si>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</si>
  <si>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</si>
  <si>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</si>
  <si>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</si>
  <si>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</si>
  <si>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</si>
  <si>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</si>
  <si>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</si>
  <si>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</si>
  <si>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</si>
  <si>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</si>
  <si>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</si>
  <si>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</si>
  <si>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</si>
  <si>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</si>
  <si>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</si>
  <si>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</si>
  <si>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</si>
  <si>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</si>
  <si>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</si>
  <si>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</si>
  <si>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</si>
  <si>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</si>
  <si>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</si>
  <si>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</si>
  <si>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</si>
  <si>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</si>
  <si>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</si>
  <si>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</si>
  <si>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</si>
  <si>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</si>
  <si>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</si>
  <si>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</si>
  <si>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</si>
  <si>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</si>
  <si>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</si>
  <si>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</si>
  <si>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</si>
  <si>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</si>
  <si>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</si>
  <si>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</si>
  <si>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</si>
  <si>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</si>
  <si>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</si>
  <si>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</si>
  <si>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</si>
  <si>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</si>
  <si>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</si>
  <si>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</si>
  <si>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</si>
  <si>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</si>
  <si>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</si>
  <si>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</si>
  <si>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</si>
  <si>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</si>
  <si>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</si>
  <si>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</si>
  <si>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</si>
  <si>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</si>
  <si>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</si>
  <si>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</si>
  <si>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</si>
  <si>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</si>
  <si>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</si>
  <si>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</si>
  <si>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</si>
  <si>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</si>
  <si>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</si>
  <si>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</si>
  <si>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</si>
  <si>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</si>
  <si>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</si>
  <si>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</si>
  <si>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</si>
  <si>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</si>
  <si>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</si>
  <si>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</si>
  <si>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</si>
  <si>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</si>
  <si>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</si>
  <si>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</si>
  <si>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</si>
  <si>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</si>
  <si>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</si>
  <si>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</si>
  <si>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</si>
  <si>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</si>
  <si>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</si>
  <si>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</si>
  <si>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</si>
  <si>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</si>
  <si>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</si>
  <si>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</si>
  <si>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</si>
  <si>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</si>
  <si>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</si>
  <si>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</si>
  <si>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</si>
  <si>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</si>
  <si>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</si>
  <si>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</si>
  <si>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</si>
  <si>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</si>
  <si>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</si>
  <si>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</si>
  <si>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</si>
  <si>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</si>
  <si>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</si>
  <si>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</si>
  <si>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</si>
  <si>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</si>
  <si>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</si>
  <si>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</si>
  <si>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</si>
  <si>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</si>
  <si>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</si>
  <si>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</si>
  <si>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</si>
  <si>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</si>
  <si>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</si>
  <si>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</si>
  <si>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</si>
  <si>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</si>
  <si>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</si>
  <si>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</si>
  <si>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</si>
  <si>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</si>
  <si>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</si>
  <si>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</si>
  <si>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</si>
  <si>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</si>
  <si>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</si>
  <si>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</si>
  <si>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</si>
  <si>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</si>
  <si>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</si>
  <si>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</si>
  <si>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</si>
  <si>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</si>
  <si>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</si>
  <si>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</si>
  <si>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</si>
  <si>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</si>
  <si>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</si>
  <si>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</si>
  <si>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</si>
  <si>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</si>
  <si>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</si>
  <si>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</si>
  <si>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</si>
  <si>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</si>
  <si>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</si>
  <si>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</si>
  <si>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</si>
  <si>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</si>
  <si>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</si>
  <si>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</si>
  <si>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</si>
  <si>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</si>
  <si>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</si>
  <si>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</si>
  <si>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</si>
  <si>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</si>
  <si>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</si>
  <si>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</si>
  <si>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</si>
  <si>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</si>
  <si>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</si>
  <si>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</si>
  <si>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</si>
  <si>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</si>
  <si>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</si>
  <si>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</si>
  <si>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</si>
  <si>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</si>
  <si>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</si>
  <si>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</si>
  <si>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</si>
  <si>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</si>
  <si>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</si>
  <si>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</si>
  <si>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</si>
  <si>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</si>
  <si>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</si>
  <si>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</si>
  <si>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</si>
  <si>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</si>
  <si>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</si>
  <si>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</si>
  <si>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</si>
  <si>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</si>
  <si>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</si>
  <si>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</si>
  <si>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</si>
  <si>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</si>
  <si>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</si>
  <si>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</si>
  <si>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</si>
  <si>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</si>
  <si>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</si>
  <si>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</si>
  <si>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</si>
  <si>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</si>
  <si>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</si>
  <si>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</si>
  <si>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</si>
  <si>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</si>
  <si>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</si>
  <si>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</si>
  <si>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</si>
  <si>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</si>
  <si>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</si>
  <si>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</si>
  <si>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</si>
  <si>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</si>
  <si>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</si>
  <si>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</si>
  <si>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</si>
  <si>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</si>
  <si>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</si>
  <si>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</si>
  <si>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</si>
  <si>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</si>
  <si>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</si>
  <si>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</si>
  <si>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</si>
  <si>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</si>
  <si>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</si>
  <si>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</si>
  <si>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</si>
  <si>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</si>
  <si>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</si>
  <si>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</si>
  <si>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</si>
  <si>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</si>
  <si>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</si>
  <si>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</si>
  <si>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</si>
  <si>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</si>
  <si>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</si>
  <si>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</si>
  <si>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</si>
  <si>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</si>
  <si>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</si>
  <si>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</si>
  <si>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</si>
  <si>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</si>
  <si>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</si>
  <si>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</si>
  <si>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</si>
  <si>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</si>
  <si>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</si>
  <si>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</si>
  <si>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</si>
  <si>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</si>
  <si>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</si>
  <si>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</si>
  <si>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</si>
  <si>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</si>
  <si>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</si>
  <si>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</si>
  <si>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</si>
  <si>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</si>
  <si>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</si>
  <si>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</si>
  <si>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</si>
  <si>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</si>
  <si>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</si>
  <si>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</si>
  <si>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</si>
  <si>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</si>
  <si>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</si>
  <si>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</si>
  <si>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</si>
  <si>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</si>
  <si>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</si>
  <si>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</si>
  <si>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</si>
  <si>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</si>
  <si>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</si>
  <si>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</si>
  <si>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</si>
  <si>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</si>
  <si>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</si>
  <si>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</si>
  <si>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</si>
  <si>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</si>
  <si>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</si>
  <si>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</si>
  <si>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</si>
  <si>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</si>
  <si>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</si>
  <si>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</si>
  <si>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</si>
  <si>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</si>
  <si>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</si>
  <si>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</si>
  <si>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</si>
  <si>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</si>
  <si>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</si>
  <si>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</si>
  <si>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</si>
  <si>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</si>
  <si>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</si>
  <si>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</si>
  <si>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</si>
  <si>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</si>
  <si>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</si>
  <si>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</si>
  <si>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</si>
  <si>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</si>
  <si>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</si>
  <si>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</si>
  <si>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</si>
  <si>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</si>
  <si>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</si>
  <si>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</si>
  <si>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</si>
  <si>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</si>
  <si>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</si>
  <si>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</si>
  <si>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</si>
  <si>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</si>
  <si>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</si>
  <si>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</si>
  <si>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</si>
  <si>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</si>
  <si>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</si>
  <si>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</si>
  <si>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</si>
  <si>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</si>
  <si>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</si>
  <si>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</si>
  <si>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</si>
  <si>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</si>
  <si>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</si>
  <si>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</si>
  <si>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</si>
  <si>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</si>
  <si>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</si>
  <si>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</si>
  <si>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</si>
  <si>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</si>
  <si>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</si>
  <si>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</si>
  <si>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</si>
  <si>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</si>
  <si>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</si>
  <si>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</si>
  <si>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</si>
  <si>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</si>
  <si>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</si>
  <si>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</si>
  <si>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</si>
  <si>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</si>
  <si>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</si>
  <si>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</si>
  <si>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</si>
  <si>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</si>
  <si>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</si>
  <si>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</si>
  <si>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</si>
  <si>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</si>
  <si>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</si>
  <si>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</si>
  <si>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</si>
  <si>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</si>
  <si>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</si>
  <si>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</si>
  <si>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</si>
  <si>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</si>
  <si>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</si>
  <si>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</si>
  <si>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</si>
  <si>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</si>
  <si>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</si>
  <si>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</si>
  <si>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</si>
  <si>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</si>
  <si>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</si>
  <si>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</si>
  <si>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</si>
  <si>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</si>
  <si>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</si>
  <si>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</si>
  <si>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</si>
  <si>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</si>
  <si>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</si>
  <si>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</si>
  <si>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</si>
  <si>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</si>
  <si>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</si>
  <si>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</si>
  <si>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</si>
  <si>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</si>
  <si>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</si>
  <si>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</si>
  <si>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</si>
  <si>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</si>
  <si>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</si>
  <si>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</si>
  <si>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</si>
  <si>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</si>
  <si>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</si>
  <si>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</si>
  <si>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</si>
  <si>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</si>
  <si>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</si>
  <si>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</si>
  <si>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</si>
  <si>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</si>
  <si>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</si>
  <si>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</si>
  <si>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</si>
  <si>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</si>
  <si>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</si>
  <si>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</si>
  <si>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</si>
  <si>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</si>
  <si>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</si>
  <si>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</si>
  <si>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</si>
  <si>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</si>
  <si>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</si>
  <si>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</si>
  <si>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</si>
  <si>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</si>
  <si>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</si>
  <si>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</si>
  <si>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</si>
  <si>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</si>
  <si>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</si>
  <si>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</si>
  <si>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</si>
  <si>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</si>
  <si>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</si>
  <si>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</si>
  <si>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</si>
  <si>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</si>
  <si>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</si>
  <si>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</si>
  <si>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</si>
  <si>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</si>
  <si>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</si>
  <si>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</si>
  <si>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</si>
  <si>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</si>
  <si>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</si>
  <si>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</si>
  <si>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</si>
  <si>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</si>
  <si>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</si>
  <si>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</si>
  <si>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</si>
  <si>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</si>
  <si>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</si>
  <si>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</si>
  <si>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</si>
  <si>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</si>
  <si>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</si>
  <si>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</si>
  <si>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</si>
  <si>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</si>
  <si>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</si>
  <si>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</si>
  <si>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</si>
  <si>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</si>
  <si>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</si>
  <si>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</si>
  <si>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</si>
  <si>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</si>
  <si>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</si>
  <si>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</si>
  <si>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</si>
  <si>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</si>
  <si>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</si>
  <si>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</si>
  <si>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</si>
  <si>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</si>
  <si>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</si>
  <si>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</si>
  <si>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</si>
  <si>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</si>
  <si>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</si>
  <si>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</si>
  <si>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</si>
  <si>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</si>
  <si>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</si>
  <si>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</si>
  <si>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</si>
  <si>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</si>
  <si>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</si>
  <si>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</si>
  <si>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</si>
  <si>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</si>
  <si>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</si>
  <si>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</si>
  <si>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</si>
  <si>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</si>
  <si>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</si>
  <si>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</si>
  <si>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</si>
  <si>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</si>
  <si>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</si>
  <si>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</si>
  <si>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</si>
  <si>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</si>
  <si>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</si>
  <si>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</si>
  <si>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</si>
  <si>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</si>
  <si>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</si>
  <si>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</si>
  <si>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</si>
  <si>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</si>
  <si>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</si>
  <si>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</si>
  <si>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</si>
  <si>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</si>
  <si>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</si>
  <si>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</si>
  <si>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</si>
  <si>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</si>
  <si>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</si>
  <si>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</si>
  <si>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</si>
  <si>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</si>
  <si>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</si>
  <si>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</si>
  <si>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</si>
  <si>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</si>
  <si>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</si>
  <si>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</si>
  <si>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</si>
  <si>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</si>
  <si>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</si>
  <si>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</si>
  <si>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</si>
  <si>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</si>
  <si>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</si>
  <si>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</si>
  <si>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</si>
  <si>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</si>
  <si>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</si>
  <si>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</si>
  <si>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</si>
  <si>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</si>
  <si>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</si>
  <si>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</si>
  <si>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</si>
  <si>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</si>
  <si>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</si>
  <si>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</si>
  <si>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</si>
  <si>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</si>
  <si>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</si>
  <si>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</si>
  <si>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</si>
  <si>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</si>
  <si>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</si>
  <si>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</si>
  <si>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</si>
  <si>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</si>
  <si>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</si>
  <si>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</si>
  <si>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</si>
  <si>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</si>
  <si>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</si>
  <si>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</si>
  <si>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</si>
  <si>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</si>
  <si>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</si>
  <si>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</si>
  <si>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</si>
  <si>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</si>
  <si>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</si>
  <si>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</si>
  <si>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</si>
  <si>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</si>
  <si>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</si>
  <si>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</si>
  <si>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</si>
  <si>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</si>
  <si>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</si>
  <si>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</si>
  <si>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</si>
  <si>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</si>
  <si>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</si>
  <si>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</si>
  <si>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</si>
  <si>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</si>
  <si>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</si>
  <si>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</si>
  <si>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</si>
  <si>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</si>
  <si>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</si>
  <si>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</si>
  <si>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</si>
  <si>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</si>
  <si>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</si>
  <si>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</si>
  <si>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</si>
  <si>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</si>
  <si>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</si>
  <si>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</si>
  <si>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</si>
  <si>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</si>
  <si>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</si>
  <si>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</si>
  <si>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</si>
  <si>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</si>
  <si>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</si>
  <si>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</si>
  <si>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</si>
  <si>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</si>
  <si>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</si>
  <si>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</si>
  <si>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</si>
  <si>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</si>
  <si>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</si>
  <si>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</si>
  <si>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</si>
  <si>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</si>
  <si>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</si>
  <si>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</si>
  <si>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</si>
  <si>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</si>
  <si>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</si>
  <si>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</si>
  <si>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</si>
  <si>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</si>
  <si>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</si>
  <si>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</si>
  <si>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</si>
  <si>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</si>
  <si>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</si>
  <si>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</si>
  <si>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</si>
  <si>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</si>
  <si>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</si>
  <si>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</si>
  <si>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</si>
  <si>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</si>
  <si>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</si>
  <si>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</si>
  <si>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</si>
  <si>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</si>
  <si>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</si>
  <si>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</si>
  <si>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</si>
  <si>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</si>
  <si>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</si>
  <si>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</si>
  <si>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</si>
  <si>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</si>
  <si>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</si>
  <si>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</si>
  <si>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</si>
  <si>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</si>
  <si>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</si>
  <si>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</si>
  <si>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</si>
  <si>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</si>
  <si>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</si>
  <si>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</si>
  <si>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</si>
  <si>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</si>
  <si>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</si>
  <si>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</si>
  <si>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</si>
  <si>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</si>
  <si>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</si>
  <si>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</si>
  <si>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</si>
  <si>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</si>
  <si>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</si>
  <si>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</si>
  <si>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</si>
  <si>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</si>
  <si>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</si>
  <si>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</si>
  <si>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</si>
  <si>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</si>
  <si>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</si>
  <si>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</si>
  <si>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</si>
  <si>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</si>
  <si>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</si>
  <si>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</si>
  <si>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</si>
  <si>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</si>
  <si>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</si>
  <si>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</si>
  <si>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</si>
  <si>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</si>
  <si>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</si>
  <si>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</si>
  <si>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</si>
  <si>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</si>
  <si>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</si>
  <si>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</si>
  <si>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</si>
  <si>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</si>
  <si>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</si>
  <si>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</si>
  <si>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</si>
  <si>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</si>
  <si>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</si>
  <si>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</si>
  <si>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</si>
  <si>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</si>
  <si>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</si>
  <si>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</si>
  <si>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</si>
  <si>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</si>
  <si>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</si>
  <si>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</si>
  <si>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</si>
  <si>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</si>
  <si>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</si>
  <si>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</si>
  <si>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</si>
  <si>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</si>
  <si>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</si>
  <si>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</si>
  <si>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</si>
  <si>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</si>
  <si>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</si>
  <si>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</si>
  <si>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</si>
  <si>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</si>
  <si>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</si>
  <si>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</si>
  <si>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</si>
  <si>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</si>
  <si>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</si>
  <si>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</si>
  <si>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</si>
  <si>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</si>
  <si>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</si>
  <si>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</si>
  <si>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</si>
  <si>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</si>
  <si>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</si>
  <si>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</si>
  <si>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</si>
  <si>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</si>
  <si>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</si>
  <si>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</si>
  <si>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</si>
  <si>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</si>
  <si>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</si>
  <si>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</si>
  <si>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</si>
  <si>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</si>
  <si>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</si>
  <si>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</si>
  <si>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</si>
  <si>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</si>
  <si>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</si>
  <si>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</si>
  <si>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</si>
  <si>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</si>
  <si>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</si>
  <si>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</si>
  <si>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</si>
  <si>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</si>
  <si>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</si>
  <si>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</si>
  <si>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</si>
  <si>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</si>
  <si>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</si>
  <si>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</si>
  <si>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</si>
  <si>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</si>
  <si>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</si>
  <si>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</si>
  <si>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</si>
  <si>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</si>
  <si>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</si>
  <si>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</si>
  <si>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</si>
  <si>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</si>
  <si>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</si>
  <si>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</si>
  <si>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</si>
  <si>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</si>
  <si>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</si>
  <si>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</si>
  <si>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</si>
  <si>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</si>
  <si>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</si>
  <si>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</si>
  <si>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</si>
  <si>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</si>
  <si>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</si>
  <si>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</si>
  <si>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</si>
  <si>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</si>
  <si>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</si>
  <si>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</si>
  <si>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</si>
  <si>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</si>
  <si>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</si>
  <si>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</si>
  <si>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</si>
  <si>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</si>
  <si>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</si>
  <si>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</si>
  <si>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</si>
  <si>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</si>
  <si>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</si>
  <si>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</si>
  <si>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</si>
  <si>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</si>
  <si>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</si>
  <si>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</si>
  <si>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</si>
  <si>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</si>
  <si>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</si>
  <si>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</si>
  <si>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</si>
  <si>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</si>
  <si>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</si>
  <si>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</si>
  <si>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</si>
  <si>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</si>
  <si>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</si>
  <si>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</si>
  <si>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</si>
  <si>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</si>
  <si>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</si>
  <si>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</si>
  <si>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</si>
  <si>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</si>
  <si>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</si>
  <si>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</si>
  <si>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</si>
  <si>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</si>
  <si>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</si>
  <si>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</si>
  <si>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</si>
  <si>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</si>
  <si>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</si>
  <si>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</si>
  <si>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</si>
  <si>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</si>
  <si>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</si>
  <si>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</si>
  <si>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</si>
  <si>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</si>
  <si>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</si>
  <si>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</si>
  <si>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</si>
  <si>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</si>
  <si>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</si>
  <si>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</si>
  <si>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</si>
  <si>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</si>
  <si>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</si>
  <si>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</si>
  <si>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</si>
  <si>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</si>
  <si>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</si>
  <si>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</si>
  <si>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</si>
  <si>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</si>
  <si>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</si>
  <si>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</si>
  <si>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</si>
  <si>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</si>
  <si>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</si>
  <si>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</si>
  <si>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</si>
  <si>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</si>
  <si>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</si>
  <si>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</si>
  <si>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</si>
  <si>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</si>
  <si>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</si>
  <si>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</si>
  <si>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</si>
  <si>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</si>
  <si>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</si>
  <si>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</si>
  <si>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</si>
  <si>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</si>
  <si>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</si>
  <si>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</si>
  <si>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</si>
  <si>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</si>
  <si>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</si>
  <si>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</si>
  <si>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</si>
  <si>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</si>
  <si>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</si>
  <si>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</si>
  <si>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</si>
  <si>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</si>
  <si>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</si>
  <si>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</si>
  <si>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</si>
  <si>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</si>
  <si>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</si>
  <si>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</si>
  <si>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</si>
  <si>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</si>
  <si>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</si>
  <si>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</si>
  <si>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</si>
  <si>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</si>
  <si>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</si>
  <si>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</si>
  <si>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</si>
  <si>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</si>
  <si>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</si>
  <si>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</si>
  <si>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</si>
  <si>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</si>
  <si>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</si>
  <si>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</si>
  <si>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</si>
  <si>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</si>
  <si>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</si>
  <si>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</si>
  <si>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</si>
  <si>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</si>
  <si>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</si>
  <si>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</si>
  <si>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</si>
  <si>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</si>
  <si>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</si>
  <si>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</si>
  <si>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</si>
  <si>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</si>
  <si>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</si>
  <si>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</si>
  <si>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</si>
  <si>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</si>
  <si>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</si>
  <si>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</si>
  <si>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</si>
  <si>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</si>
  <si>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</si>
  <si>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</si>
  <si>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</si>
  <si>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</si>
  <si>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</si>
  <si>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</si>
  <si>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</si>
  <si>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</si>
  <si>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</si>
  <si>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</si>
  <si>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</si>
  <si>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</si>
  <si>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</si>
  <si>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</si>
  <si>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</si>
  <si>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</si>
  <si>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</si>
  <si>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</si>
  <si>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</si>
  <si>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</si>
  <si>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</si>
  <si>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</si>
  <si>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</si>
  <si>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</si>
  <si>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</si>
  <si>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</si>
  <si>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</si>
  <si>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</si>
  <si>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</si>
  <si>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</si>
  <si>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</si>
  <si>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</si>
  <si>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</si>
  <si>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</si>
  <si>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</si>
  <si>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</si>
  <si>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</si>
  <si>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</si>
  <si>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</si>
  <si>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</si>
  <si>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</si>
  <si>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</si>
  <si>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</si>
  <si>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</si>
  <si>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</si>
  <si>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</si>
  <si>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</si>
  <si>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</si>
  <si>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</si>
  <si>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</si>
  <si>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</si>
  <si>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</si>
  <si>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</si>
  <si>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</si>
  <si>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</si>
  <si>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</si>
  <si>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</si>
  <si>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</si>
  <si>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</si>
  <si>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</si>
  <si>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</si>
  <si>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</si>
  <si>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</si>
  <si>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</si>
  <si>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</si>
  <si>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</si>
  <si>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</si>
  <si>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</si>
  <si>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</si>
  <si>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</si>
  <si>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</si>
  <si>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</si>
  <si>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</si>
  <si>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</si>
  <si>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</si>
  <si>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</si>
  <si>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</si>
  <si>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</si>
  <si>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</si>
  <si>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</si>
  <si>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</si>
  <si>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</si>
  <si>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</si>
  <si>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</si>
  <si>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</si>
  <si>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</si>
  <si>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</si>
  <si>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</si>
  <si>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</si>
  <si>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</si>
  <si>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</si>
  <si>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</si>
  <si>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</si>
  <si>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</si>
  <si>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</si>
  <si>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</si>
  <si>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</si>
  <si>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</si>
  <si>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</si>
  <si>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</si>
  <si>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</si>
  <si>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</si>
  <si>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</si>
  <si>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</si>
  <si>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</si>
  <si>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</si>
  <si>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</si>
  <si>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</si>
  <si>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</si>
  <si>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</si>
  <si>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</si>
  <si>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</si>
  <si>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</si>
  <si>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</si>
  <si>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</si>
  <si>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</si>
  <si>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</si>
  <si>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</si>
  <si>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</si>
  <si>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</si>
  <si>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</si>
  <si>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</si>
  <si>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</si>
  <si>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</si>
  <si>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</si>
  <si>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</si>
  <si>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</si>
  <si>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</si>
  <si>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</si>
  <si>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</si>
  <si>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</si>
  <si>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</si>
  <si>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</si>
  <si>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</si>
  <si>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</si>
  <si>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</si>
  <si>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</si>
  <si>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</si>
  <si>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</si>
  <si>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</si>
  <si>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</si>
  <si>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</si>
  <si>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</si>
  <si>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</si>
  <si>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</si>
  <si>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</si>
  <si>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</si>
  <si>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</si>
  <si>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</si>
  <si>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</si>
  <si>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</si>
  <si>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</si>
  <si>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</si>
  <si>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</si>
  <si>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</si>
  <si>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</si>
  <si>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</si>
  <si>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</si>
  <si>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</si>
  <si>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</si>
  <si>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</si>
  <si>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</si>
  <si>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</si>
  <si>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</si>
  <si>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</si>
  <si>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</si>
  <si>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</si>
  <si>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</si>
  <si>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</si>
  <si>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</si>
  <si>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</si>
  <si>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</si>
  <si>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</si>
  <si>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</si>
  <si>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</si>
  <si>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</si>
  <si>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</si>
  <si>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</si>
  <si>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</si>
  <si>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</si>
  <si>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</si>
  <si>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</si>
  <si>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</si>
  <si>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</si>
  <si>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</si>
  <si>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</si>
  <si>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</si>
  <si>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</si>
  <si>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</si>
  <si>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</si>
  <si>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</si>
  <si>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</si>
  <si>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</si>
  <si>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</si>
  <si>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</si>
  <si>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</si>
  <si>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</si>
  <si>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</si>
  <si>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</si>
  <si>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</si>
  <si>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</si>
  <si>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</si>
  <si>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</si>
  <si>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</si>
  <si>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</si>
  <si>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</si>
  <si>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</si>
  <si>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</si>
  <si>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</si>
  <si>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</si>
  <si>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</si>
  <si>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</si>
  <si>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</si>
  <si>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</si>
  <si>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</si>
  <si>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</si>
  <si>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</si>
  <si>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</si>
  <si>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</si>
  <si>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</si>
  <si>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</si>
  <si>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</si>
  <si>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</si>
  <si>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</si>
  <si>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</si>
  <si>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</si>
  <si>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</si>
  <si>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</si>
  <si>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</si>
  <si>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</si>
  <si>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</si>
  <si>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</si>
  <si>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</si>
  <si>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</si>
  <si>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</si>
  <si>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</si>
  <si>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</si>
  <si>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</si>
  <si>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</si>
  <si>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</si>
  <si>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</si>
  <si>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</si>
  <si>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</si>
  <si>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</si>
  <si>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</si>
  <si>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</si>
  <si>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</si>
  <si>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</si>
  <si>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</si>
  <si>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</si>
  <si>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</si>
  <si>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</si>
  <si>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</si>
  <si>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</si>
  <si>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</si>
  <si>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</si>
  <si>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</si>
  <si>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</si>
  <si>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</si>
  <si>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</si>
  <si>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</si>
  <si>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</si>
  <si>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</si>
  <si>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</si>
  <si>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</si>
  <si>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</si>
  <si>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</si>
  <si>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</si>
  <si>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</si>
  <si>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</si>
  <si>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</si>
  <si>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</si>
  <si>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</si>
  <si>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</si>
  <si>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</si>
  <si>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</si>
  <si>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</si>
  <si>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</si>
  <si>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</si>
  <si>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</si>
  <si>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</si>
  <si>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</si>
  <si>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</si>
  <si>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</si>
  <si>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</si>
  <si>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</si>
  <si>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</si>
  <si>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</si>
  <si>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</si>
  <si>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</si>
  <si>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</si>
  <si>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</si>
  <si>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</si>
  <si>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</si>
  <si>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</si>
  <si>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</si>
  <si>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</si>
  <si>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</si>
  <si>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</si>
  <si>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</si>
  <si>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</si>
  <si>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</si>
  <si>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</si>
  <si>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</si>
  <si>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</si>
  <si>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</si>
  <si>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</si>
  <si>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</si>
  <si>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</si>
  <si>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</si>
  <si>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</si>
  <si>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</si>
  <si>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</si>
  <si>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</si>
  <si>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</si>
  <si>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</si>
  <si>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</si>
  <si>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</si>
  <si>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</si>
  <si>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</si>
  <si>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</si>
  <si>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</si>
  <si>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</si>
  <si>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</si>
  <si>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</si>
  <si>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</si>
  <si>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</si>
  <si>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</si>
  <si>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</si>
  <si>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</si>
  <si>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</si>
  <si>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</si>
  <si>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</si>
  <si>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</si>
  <si>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</si>
  <si>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</si>
  <si>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</si>
  <si>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</si>
  <si>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</si>
  <si>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</si>
  <si>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</si>
  <si>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</si>
  <si>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</si>
  <si>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</si>
  <si>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</si>
  <si>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</si>
  <si>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</si>
  <si>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</si>
  <si>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</si>
  <si>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</si>
  <si>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</si>
  <si>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</si>
  <si>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</si>
  <si>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</si>
  <si>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</si>
  <si>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</si>
  <si>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</si>
  <si>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</si>
  <si>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</si>
  <si>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</si>
  <si>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</si>
  <si>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</si>
  <si>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</si>
  <si>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</si>
  <si>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</si>
  <si>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</si>
  <si>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</si>
  <si>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</si>
  <si>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</si>
  <si>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</si>
  <si>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</si>
  <si>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</si>
  <si>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</si>
  <si>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</si>
  <si>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</si>
  <si>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</si>
  <si>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</si>
  <si>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</si>
  <si>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</si>
  <si>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</si>
  <si>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</si>
  <si>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</si>
  <si>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</si>
  <si>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</si>
  <si>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</si>
  <si>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</si>
  <si>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</si>
  <si>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</si>
  <si>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</si>
  <si>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</si>
  <si>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</si>
  <si>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</si>
  <si>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</si>
  <si>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</si>
  <si>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</si>
  <si>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</si>
  <si>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</si>
  <si>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</si>
  <si>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</si>
  <si>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</si>
  <si>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</si>
  <si>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</si>
  <si>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</si>
  <si>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</si>
  <si>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</si>
  <si>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</si>
  <si>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</si>
  <si>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</si>
  <si>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</si>
  <si>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</si>
  <si>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</si>
  <si>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</si>
  <si>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</si>
  <si>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</si>
  <si>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</si>
  <si>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</si>
  <si>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</si>
  <si>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</si>
  <si>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</si>
  <si>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</si>
  <si>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</si>
  <si>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</si>
  <si>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</si>
  <si>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</si>
  <si>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</si>
  <si>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</si>
  <si>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</si>
  <si>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</si>
  <si>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</si>
  <si>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</si>
  <si>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</si>
  <si>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</si>
  <si>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</si>
  <si>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</si>
  <si>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</si>
  <si>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</si>
  <si>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</si>
  <si>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</si>
  <si>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</si>
  <si>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</si>
  <si>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</si>
  <si>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</si>
  <si>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</si>
  <si>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</si>
  <si>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</si>
  <si>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</si>
  <si>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</si>
  <si>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</si>
  <si>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</si>
  <si>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</si>
  <si>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</si>
  <si>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</si>
  <si>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</si>
  <si>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</si>
  <si>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</si>
  <si>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</si>
  <si>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</si>
  <si>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</si>
  <si>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</si>
  <si>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</si>
  <si>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</si>
  <si>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</si>
  <si>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</si>
  <si>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</si>
  <si>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</si>
  <si>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</si>
  <si>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</si>
  <si>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</si>
  <si>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</si>
  <si>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</si>
  <si>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</si>
  <si>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</si>
  <si>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</si>
  <si>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</si>
  <si>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</si>
  <si>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</si>
  <si>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</si>
  <si>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</si>
  <si>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</si>
  <si>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</si>
  <si>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</si>
  <si>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</si>
  <si>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</si>
  <si>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</si>
  <si>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</si>
  <si>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</si>
  <si>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</si>
  <si>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</si>
  <si>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</si>
  <si>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</si>
  <si>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</si>
  <si>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</si>
  <si>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</si>
  <si>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</si>
  <si>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</si>
  <si>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</si>
  <si>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</si>
  <si>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</si>
  <si>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</si>
  <si>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</si>
  <si>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</si>
  <si>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</si>
  <si>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</si>
  <si>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</si>
  <si>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</si>
  <si>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</si>
  <si>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</si>
  <si>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</si>
  <si>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</si>
  <si>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</si>
  <si>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</si>
  <si>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</si>
  <si>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</si>
  <si>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</si>
  <si>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</si>
  <si>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</si>
  <si>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</si>
  <si>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</si>
  <si>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</si>
  <si>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</si>
  <si>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</si>
  <si>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</si>
  <si>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</si>
  <si>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</si>
  <si>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</si>
  <si>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</si>
  <si>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</si>
  <si>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</si>
  <si>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</si>
  <si>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</si>
  <si>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</si>
  <si>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</si>
  <si>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</si>
  <si>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</si>
  <si>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</si>
  <si>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</si>
  <si>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</si>
  <si>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</si>
  <si>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</si>
  <si>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</si>
  <si>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</si>
  <si>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</si>
  <si>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</si>
  <si>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</si>
  <si>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</si>
  <si>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</si>
  <si>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</si>
  <si>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</si>
  <si>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</si>
  <si>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</si>
  <si>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</si>
  <si>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</si>
  <si>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</si>
  <si>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</si>
  <si>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</si>
  <si>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</si>
  <si>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</si>
  <si>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</si>
  <si>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</si>
  <si>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</si>
  <si>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</si>
  <si>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</si>
  <si>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</si>
  <si>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</si>
  <si>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</si>
  <si>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</si>
  <si>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</si>
  <si>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</si>
  <si>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</si>
  <si>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</si>
  <si>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</si>
  <si>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</si>
  <si>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</si>
  <si>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</si>
  <si>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</si>
  <si>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</si>
  <si>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</si>
  <si>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</si>
  <si>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</si>
  <si>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</si>
  <si>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</si>
  <si>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</si>
  <si>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</si>
  <si>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</si>
  <si>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</si>
  <si>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</si>
  <si>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</si>
  <si>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</si>
  <si>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</si>
  <si>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</si>
  <si>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</si>
  <si>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</si>
  <si>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</si>
  <si>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</si>
  <si>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</si>
  <si>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</si>
  <si>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</si>
  <si>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</si>
  <si>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</si>
  <si>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</si>
  <si>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</si>
  <si>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</si>
  <si>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</si>
  <si>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</si>
  <si>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</si>
  <si>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</si>
  <si>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</si>
  <si>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</si>
  <si>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</si>
  <si>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</si>
  <si>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</si>
  <si>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</si>
  <si>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</si>
  <si>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</si>
  <si>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</si>
  <si>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</si>
  <si>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</si>
  <si>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</si>
  <si>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</si>
  <si>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</si>
  <si>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</si>
  <si>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</si>
  <si>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</si>
  <si>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</si>
  <si>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</si>
  <si>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</si>
  <si>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</si>
  <si>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</si>
  <si>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</si>
  <si>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</si>
  <si>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</si>
  <si>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</si>
  <si>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</si>
  <si>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</si>
  <si>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</si>
  <si>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</si>
  <si>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</si>
  <si>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</si>
  <si>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</si>
  <si>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</si>
  <si>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</si>
  <si>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</si>
  <si>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</si>
  <si>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</si>
  <si>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</si>
  <si>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</si>
  <si>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</si>
  <si>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</si>
  <si>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</si>
  <si>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</si>
  <si>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</si>
  <si>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</si>
  <si>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</si>
  <si>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</si>
  <si>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</si>
  <si>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</si>
  <si>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</si>
  <si>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</si>
  <si>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</si>
  <si>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</si>
  <si>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</si>
  <si>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</si>
  <si>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</si>
  <si>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</si>
  <si>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</si>
  <si>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</si>
  <si>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</si>
  <si>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</si>
  <si>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</si>
  <si>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</si>
  <si>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</si>
  <si>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</si>
  <si>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</si>
  <si>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</si>
  <si>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</si>
  <si>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</si>
  <si>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</si>
  <si>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</si>
  <si>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</si>
  <si>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</si>
  <si>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</si>
  <si>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</si>
  <si>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</si>
  <si>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</si>
  <si>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</si>
  <si>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</si>
  <si>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</si>
  <si>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</si>
  <si>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</si>
  <si>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</si>
  <si>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</si>
  <si>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</si>
  <si>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</si>
  <si>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</si>
  <si>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</si>
  <si>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</si>
  <si>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</si>
  <si>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</si>
  <si>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</si>
  <si>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</si>
  <si>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</si>
  <si>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</si>
  <si>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</si>
  <si>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</si>
  <si>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</si>
  <si>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</si>
  <si>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</si>
  <si>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</si>
  <si>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</si>
  <si>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</si>
  <si>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</si>
  <si>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</si>
  <si>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</si>
  <si>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</si>
  <si>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</si>
  <si>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</si>
  <si>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</si>
  <si>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</si>
  <si>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</si>
  <si>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</si>
  <si>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</si>
  <si>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</si>
  <si>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</si>
  <si>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</si>
  <si>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</si>
  <si>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</si>
  <si>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</si>
  <si>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</si>
  <si>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</si>
  <si>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</si>
  <si>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</si>
  <si>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</si>
  <si>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</si>
  <si>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</si>
  <si>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</si>
  <si>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</si>
  <si>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</si>
  <si>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</si>
  <si>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</si>
  <si>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</si>
  <si>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</si>
  <si>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</si>
  <si>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</si>
  <si>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</si>
  <si>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</si>
  <si>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</si>
  <si>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</si>
  <si>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</si>
  <si>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</si>
  <si>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</si>
  <si>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</si>
  <si>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</si>
  <si>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</si>
  <si>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</si>
  <si>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</si>
  <si>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</si>
  <si>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</si>
  <si>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</si>
  <si>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</si>
  <si>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</si>
  <si>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</si>
  <si>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</si>
  <si>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</si>
  <si>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</si>
  <si>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</si>
  <si>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</si>
  <si>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</si>
  <si>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</si>
  <si>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</si>
  <si>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</si>
  <si>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</si>
  <si>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</si>
  <si>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</si>
  <si>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</si>
  <si>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</si>
  <si>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</si>
  <si>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</si>
  <si>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</si>
  <si>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</si>
  <si>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</si>
  <si>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</si>
  <si>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</si>
  <si>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</si>
  <si>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</si>
  <si>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</si>
  <si>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</si>
  <si>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</si>
  <si>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</si>
  <si>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</si>
  <si>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</si>
  <si>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</si>
  <si>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</si>
  <si>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</si>
  <si>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</si>
  <si>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</si>
  <si>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</si>
  <si>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</si>
  <si>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</si>
  <si>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</si>
  <si>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</si>
  <si>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</si>
  <si>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</si>
  <si>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</si>
  <si>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</si>
  <si>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</si>
  <si>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</si>
  <si>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</si>
  <si>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</si>
  <si>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</si>
  <si>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</si>
  <si>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</si>
  <si>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</si>
  <si>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</si>
  <si>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</si>
  <si>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</si>
  <si>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</si>
  <si>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</si>
  <si>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</si>
  <si>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</si>
  <si>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</si>
  <si>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</si>
  <si>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</si>
  <si>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</si>
  <si>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</si>
  <si>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</si>
  <si>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</si>
  <si>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</si>
  <si>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</si>
  <si>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</si>
  <si>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</si>
  <si>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</si>
  <si>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</si>
  <si>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</si>
  <si>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</si>
  <si>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</si>
  <si>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</si>
  <si>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</si>
  <si>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</si>
  <si>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</si>
  <si>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</si>
  <si>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</si>
  <si>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</si>
  <si>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</si>
  <si>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</si>
  <si>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</si>
  <si>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</si>
  <si>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</si>
  <si>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</si>
  <si>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</si>
  <si>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</si>
  <si>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</si>
  <si>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</si>
  <si>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</si>
  <si>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</si>
  <si>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</si>
  <si>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</si>
  <si>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</si>
  <si>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</si>
  <si>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</si>
  <si>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</si>
  <si>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</si>
  <si>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</si>
  <si>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</si>
  <si>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</si>
  <si>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</si>
  <si>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</si>
  <si>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</si>
  <si>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</si>
  <si>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</si>
  <si>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</si>
  <si>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</si>
  <si>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</si>
  <si>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</si>
  <si>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</si>
  <si>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</si>
  <si>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</si>
  <si>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</si>
  <si>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</si>
  <si>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</si>
  <si>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</si>
  <si>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</si>
  <si>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</si>
  <si>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</si>
  <si>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</si>
  <si>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</si>
  <si>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</si>
  <si>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</si>
  <si>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</si>
  <si>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</si>
  <si>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</si>
  <si>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</si>
  <si>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</si>
  <si>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</si>
  <si>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</si>
  <si>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</si>
  <si>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</si>
  <si>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</si>
  <si>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</si>
  <si>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</si>
  <si>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</si>
  <si>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</si>
  <si>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</si>
  <si>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</si>
  <si>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</si>
  <si>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</si>
  <si>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</si>
  <si>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</si>
  <si>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</si>
  <si>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</si>
  <si>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</si>
  <si>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</si>
  <si>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</si>
  <si>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</si>
  <si>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</si>
  <si>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</si>
  <si>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</si>
  <si>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</si>
  <si>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</si>
  <si>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</si>
  <si>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</si>
  <si>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</si>
  <si>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</si>
  <si>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</si>
  <si>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</si>
  <si>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</si>
  <si>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</si>
  <si>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</si>
  <si>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</si>
  <si>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</si>
  <si>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</si>
  <si>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</si>
  <si>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</si>
  <si>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</si>
  <si>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</si>
  <si>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</si>
  <si>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</si>
  <si>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</si>
  <si>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</si>
  <si>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</si>
  <si>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</si>
  <si>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</si>
  <si>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</si>
  <si>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</si>
  <si>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</si>
  <si>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</si>
  <si>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</si>
  <si>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</si>
  <si>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</si>
  <si>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</si>
  <si>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</si>
  <si>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</si>
  <si>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</si>
  <si>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</si>
  <si>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</si>
  <si>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</si>
  <si>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</si>
  <si>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</si>
  <si>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</si>
  <si>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</si>
  <si>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</si>
  <si>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</si>
  <si>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</si>
  <si>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</si>
  <si>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</si>
  <si>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</si>
  <si>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</si>
  <si>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</si>
  <si>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</si>
  <si>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</si>
  <si>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</si>
  <si>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</si>
  <si>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</si>
  <si>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</si>
  <si>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</si>
  <si>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</si>
  <si>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</si>
  <si>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</si>
  <si>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</si>
  <si>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</si>
  <si>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</si>
  <si>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</si>
  <si>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</si>
  <si>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</si>
  <si>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</si>
  <si>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</si>
  <si>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</si>
  <si>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</si>
  <si>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</si>
  <si>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</si>
  <si>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</si>
  <si>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</si>
  <si>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</si>
  <si>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</si>
  <si>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</si>
  <si>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</si>
  <si>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</si>
  <si>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</si>
  <si>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</si>
  <si>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</si>
  <si>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</si>
  <si>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</si>
  <si>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</si>
  <si>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</si>
  <si>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</si>
  <si>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</si>
  <si>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</si>
  <si>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</si>
  <si>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</si>
  <si>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</si>
  <si>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</si>
  <si>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</si>
  <si>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</si>
  <si>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</si>
  <si>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</si>
  <si>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</si>
  <si>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</si>
  <si>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</si>
  <si>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</si>
  <si>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</si>
  <si>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</si>
  <si>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</si>
  <si>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</si>
  <si>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</si>
  <si>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</si>
  <si>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</si>
  <si>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</si>
  <si>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</si>
  <si>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</si>
  <si>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</si>
  <si>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</si>
  <si>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</si>
  <si>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</si>
  <si>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</si>
  <si>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</si>
  <si>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</si>
  <si>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</si>
  <si>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</si>
  <si>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</si>
  <si>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</si>
  <si>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</si>
  <si>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</si>
  <si>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</si>
  <si>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</si>
  <si>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</si>
  <si>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</si>
  <si>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</si>
  <si>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</si>
  <si>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</si>
  <si>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</si>
  <si>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</si>
  <si>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</si>
  <si>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</si>
  <si>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</si>
  <si>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</si>
  <si>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</si>
  <si>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</si>
  <si>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</si>
  <si>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</si>
  <si>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</si>
  <si>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</si>
  <si>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</si>
  <si>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</si>
  <si>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</si>
  <si>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</si>
  <si>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</si>
  <si>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</si>
  <si>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</si>
  <si>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</si>
  <si>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</si>
  <si>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</si>
  <si>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</si>
  <si>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</si>
  <si>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</si>
  <si>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</si>
  <si>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</si>
  <si>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</si>
  <si>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</si>
  <si>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</si>
  <si>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</si>
  <si>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</si>
  <si>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</si>
  <si>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</si>
  <si>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</si>
  <si>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</si>
  <si>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</si>
  <si>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</si>
  <si>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</si>
  <si>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</si>
  <si>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</si>
  <si>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</si>
  <si>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</si>
  <si>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</si>
  <si>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</si>
  <si>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</si>
  <si>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</si>
  <si>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</si>
  <si>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</si>
  <si>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</si>
  <si>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</si>
  <si>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</si>
  <si>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</si>
  <si>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</si>
  <si>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</si>
  <si>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</si>
  <si>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</si>
  <si>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</si>
  <si>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</si>
  <si>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</si>
  <si>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</si>
  <si>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</si>
  <si>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</si>
  <si>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</si>
  <si>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</si>
  <si>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</si>
  <si>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</si>
  <si>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</si>
  <si>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</si>
  <si>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</si>
  <si>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</si>
  <si>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</si>
  <si>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</si>
  <si>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</si>
  <si>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</si>
  <si>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</si>
  <si>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</si>
  <si>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</si>
  <si>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</si>
  <si>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</si>
  <si>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</si>
  <si>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</si>
  <si>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</si>
  <si>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</si>
  <si>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</si>
  <si>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</si>
  <si>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</si>
  <si>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</si>
  <si>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</si>
  <si>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</si>
  <si>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</si>
  <si>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</si>
  <si>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</si>
  <si>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</si>
  <si>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</si>
  <si>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</si>
  <si>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</si>
  <si>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</si>
  <si>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</si>
  <si>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</si>
  <si>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</si>
  <si>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</si>
  <si>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</si>
  <si>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</si>
  <si>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</si>
  <si>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</si>
  <si>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</si>
  <si>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</si>
  <si>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</si>
  <si>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</si>
  <si>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</si>
  <si>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</si>
  <si>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</si>
  <si>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</si>
  <si>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</si>
  <si>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</si>
  <si>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</si>
  <si>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</si>
  <si>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</si>
  <si>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</si>
  <si>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</si>
  <si>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</si>
  <si>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</si>
  <si>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</si>
  <si>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</si>
  <si>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</si>
  <si>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</si>
  <si>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</si>
  <si>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</si>
  <si>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</si>
  <si>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</si>
  <si>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</si>
  <si>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</si>
  <si>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</si>
  <si>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</si>
  <si>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</si>
  <si>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</si>
  <si>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</si>
  <si>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</si>
  <si>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</si>
  <si>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</si>
  <si>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</si>
  <si>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</si>
  <si>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</si>
  <si>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</si>
  <si>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</si>
  <si>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</si>
  <si>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</si>
  <si>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</si>
  <si>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</si>
  <si>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</si>
  <si>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</si>
  <si>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</si>
  <si>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</si>
  <si>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</si>
  <si>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</si>
  <si>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</si>
  <si>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</si>
  <si>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</si>
  <si>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</si>
  <si>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</si>
  <si>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</si>
  <si>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</si>
  <si>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</si>
  <si>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</si>
  <si>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</si>
  <si>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</si>
  <si>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</si>
  <si>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</si>
  <si>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</si>
  <si>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</si>
  <si>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</si>
  <si>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</si>
  <si>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</si>
  <si>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</si>
  <si>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</si>
  <si>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</si>
  <si>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</si>
  <si>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</si>
  <si>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</si>
  <si>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</si>
  <si>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</si>
  <si>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</si>
  <si>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</si>
  <si>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</si>
  <si>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</si>
  <si>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</si>
  <si>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</si>
  <si>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</si>
  <si>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</si>
  <si>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</si>
  <si>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</si>
  <si>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</si>
  <si>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</si>
  <si>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</si>
  <si>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</si>
  <si>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</si>
  <si>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</si>
  <si>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</si>
  <si>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</si>
  <si>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</si>
  <si>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</si>
  <si>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</si>
  <si>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</si>
  <si>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</si>
  <si>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</si>
  <si>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</si>
  <si>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</si>
  <si>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</si>
  <si>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</si>
  <si>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</si>
  <si>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</si>
  <si>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</si>
  <si>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</si>
  <si>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</si>
  <si>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</si>
  <si>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</si>
  <si>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</si>
  <si>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</si>
  <si>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</si>
  <si>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</si>
  <si>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</si>
  <si>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</si>
  <si>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</si>
  <si>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</si>
  <si>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</si>
  <si>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</si>
  <si>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</si>
  <si>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</si>
  <si>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</si>
  <si>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</si>
  <si>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</si>
  <si>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</si>
  <si>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</si>
  <si>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</si>
  <si>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</si>
  <si>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</si>
  <si>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</si>
  <si>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</si>
  <si>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</si>
  <si>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</si>
  <si>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</si>
  <si>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</si>
  <si>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</si>
  <si>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</si>
  <si>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</si>
  <si>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</si>
  <si>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</si>
  <si>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</si>
  <si>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</si>
  <si>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</si>
  <si>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</si>
  <si>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</si>
  <si>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</si>
  <si>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</si>
  <si>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</si>
  <si>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</si>
  <si>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</si>
  <si>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</si>
  <si>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</si>
  <si>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</si>
  <si>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</si>
  <si>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</si>
  <si>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</si>
  <si>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</si>
  <si>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</si>
  <si>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</si>
  <si>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</si>
  <si>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</si>
  <si>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</si>
  <si>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</si>
  <si>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</si>
  <si>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</si>
  <si>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</si>
  <si>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</si>
  <si>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</si>
  <si>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</si>
  <si>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</si>
  <si>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</si>
  <si>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</si>
  <si>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</si>
  <si>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</si>
  <si>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</si>
  <si>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</si>
  <si>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</si>
  <si>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</si>
  <si>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</si>
  <si>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</si>
  <si>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</si>
  <si>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</si>
  <si>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</si>
  <si>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</si>
  <si>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</si>
  <si>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</si>
  <si>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</si>
  <si>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</si>
  <si>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</si>
  <si>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</si>
  <si>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</si>
  <si>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</si>
  <si>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</si>
  <si>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</si>
  <si>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</si>
  <si>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</si>
  <si>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</si>
  <si>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</si>
  <si>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</si>
  <si>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</si>
  <si>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</si>
  <si>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</si>
  <si>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</si>
  <si>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</si>
  <si>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</si>
  <si>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</si>
  <si>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</si>
  <si>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</si>
  <si>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</si>
  <si>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</si>
  <si>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</si>
  <si>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</si>
  <si>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</si>
  <si>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</si>
  <si>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</si>
  <si>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</si>
  <si>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</si>
  <si>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</si>
  <si>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</si>
  <si>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</si>
  <si>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</si>
  <si>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</si>
  <si>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</si>
  <si>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</si>
  <si>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</si>
  <si>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</si>
  <si>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</si>
  <si>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</si>
  <si>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</si>
  <si>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</si>
  <si>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</si>
  <si>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</si>
  <si>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</si>
  <si>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</si>
  <si>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</si>
  <si>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</si>
  <si>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</si>
  <si>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</si>
  <si>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</si>
  <si>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</si>
  <si>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</si>
  <si>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</si>
  <si>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</si>
  <si>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</si>
  <si>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</si>
  <si>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</si>
  <si>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</si>
  <si>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</si>
  <si>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</si>
  <si>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</si>
  <si>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</si>
  <si>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</si>
  <si>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</si>
  <si>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</si>
  <si>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</si>
  <si>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</si>
  <si>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</si>
  <si>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</si>
  <si>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</si>
  <si>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</si>
  <si>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</si>
  <si>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</si>
  <si>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</si>
  <si>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</si>
  <si>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</si>
  <si>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</si>
  <si>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</si>
  <si>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</si>
  <si>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</si>
  <si>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</si>
  <si>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</si>
  <si>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</si>
  <si>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</si>
  <si>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</si>
  <si>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</si>
  <si>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</si>
  <si>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</si>
  <si>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</si>
  <si>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</si>
  <si>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</si>
  <si>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</si>
  <si>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</si>
  <si>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</si>
  <si>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</si>
  <si>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</si>
  <si>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</si>
  <si>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</si>
  <si>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</si>
  <si>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</si>
  <si>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</si>
  <si>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</si>
  <si>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</si>
  <si>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</si>
  <si>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</si>
  <si>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</si>
  <si>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</si>
  <si>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</si>
  <si>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</si>
  <si>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</si>
  <si>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</si>
  <si>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</si>
  <si>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</si>
  <si>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</si>
  <si>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</si>
  <si>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</si>
  <si>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</si>
  <si>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</si>
  <si>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</si>
  <si>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</si>
  <si>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</si>
  <si>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</si>
  <si>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</si>
  <si>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</si>
  <si>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</si>
  <si>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</si>
  <si>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</si>
  <si>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</si>
  <si>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</si>
  <si>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</si>
  <si>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</si>
  <si>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</si>
  <si>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</si>
  <si>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</si>
  <si>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</si>
  <si>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</si>
  <si>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</si>
  <si>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</si>
  <si>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</si>
  <si>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</si>
  <si>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</si>
  <si>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</si>
  <si>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</si>
  <si>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</si>
  <si>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</si>
  <si>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</si>
  <si>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</si>
  <si>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</si>
  <si>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</si>
  <si>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</si>
  <si>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</si>
  <si>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</si>
  <si>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</si>
  <si>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</si>
  <si>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</si>
  <si>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</si>
  <si>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</si>
  <si>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</si>
  <si>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</si>
  <si>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</si>
  <si>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</si>
  <si>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</si>
  <si>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</si>
  <si>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</si>
  <si>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</si>
  <si>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</si>
  <si>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</si>
  <si>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</si>
  <si>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</si>
  <si>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</si>
  <si>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</si>
  <si>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</si>
  <si>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</si>
  <si>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</si>
  <si>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</si>
  <si>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</si>
  <si>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</si>
  <si>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</si>
  <si>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</si>
  <si>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</si>
  <si>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</si>
  <si>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</si>
  <si>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</si>
  <si>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</si>
  <si>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</si>
  <si>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</si>
  <si>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</si>
  <si>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</si>
  <si>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</si>
  <si>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</si>
  <si>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</si>
  <si>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</si>
  <si>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</si>
  <si>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</si>
  <si>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</si>
  <si>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</si>
  <si>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</si>
  <si>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</si>
  <si>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</si>
  <si>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</si>
  <si>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</si>
  <si>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</si>
  <si>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</si>
  <si>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</si>
  <si>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</si>
  <si>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</si>
  <si>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</si>
  <si>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</si>
  <si>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</si>
  <si>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</si>
  <si>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</si>
  <si>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</si>
  <si>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</si>
  <si>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</si>
  <si>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</si>
  <si>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</si>
  <si>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</si>
  <si>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</si>
  <si>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</si>
  <si>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</si>
  <si>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</si>
  <si>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</si>
  <si>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</si>
  <si>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</si>
  <si>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</si>
  <si>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</si>
  <si>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</si>
  <si>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</si>
  <si>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</si>
  <si>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</si>
  <si>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</si>
  <si>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</si>
  <si>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</si>
  <si>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</si>
  <si>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</si>
  <si>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</si>
  <si>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</si>
  <si>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</si>
  <si>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</si>
  <si>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</si>
  <si>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</si>
  <si>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</si>
  <si>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</si>
  <si>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</si>
  <si>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</si>
  <si>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</si>
  <si>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</si>
  <si>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</si>
  <si>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</si>
  <si>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</si>
  <si>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</si>
  <si>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</si>
  <si>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</si>
  <si>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</si>
  <si>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</si>
  <si>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</si>
  <si>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</si>
  <si>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</si>
  <si>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</si>
  <si>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</si>
  <si>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</si>
  <si>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</si>
  <si>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</si>
  <si>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</si>
  <si>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</si>
  <si>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</si>
  <si>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</si>
  <si>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</si>
  <si>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</si>
  <si>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</si>
  <si>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</si>
  <si>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</si>
  <si>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</si>
  <si>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</si>
  <si>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</si>
  <si>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</si>
  <si>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</si>
  <si>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</si>
  <si>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</si>
  <si>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</si>
  <si>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</si>
  <si>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</si>
  <si>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</si>
  <si>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</si>
  <si>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</si>
  <si>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</si>
  <si>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</si>
  <si>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</si>
  <si>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</si>
  <si>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</si>
  <si>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</si>
  <si>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</si>
  <si>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</si>
  <si>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</si>
  <si>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</si>
  <si>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</si>
  <si>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</si>
  <si>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</si>
  <si>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</si>
  <si>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</si>
  <si>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</si>
  <si>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</si>
  <si>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</si>
  <si>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</si>
  <si>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</si>
  <si>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</si>
  <si>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</si>
  <si>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</si>
  <si>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</si>
  <si>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</si>
  <si>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</si>
  <si>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</si>
  <si>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</si>
  <si>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</si>
  <si>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</si>
  <si>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</si>
  <si>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</si>
  <si>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</si>
  <si>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</si>
  <si>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</si>
  <si>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</si>
  <si>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</si>
  <si>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</si>
  <si>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</si>
  <si>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</si>
  <si>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</si>
  <si>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</si>
  <si>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</si>
  <si>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</si>
  <si>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</si>
  <si>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</si>
  <si>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</si>
  <si>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</si>
  <si>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</si>
  <si>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</si>
  <si>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</si>
  <si>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</si>
  <si>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</si>
  <si>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</si>
  <si>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</si>
  <si>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</si>
  <si>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</si>
  <si>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</si>
  <si>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</si>
  <si>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</si>
  <si>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</si>
  <si>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</si>
  <si>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</si>
  <si>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</si>
  <si>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</si>
  <si>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</si>
  <si>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</si>
  <si>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</si>
  <si>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</si>
  <si>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</si>
  <si>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</si>
  <si>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</si>
  <si>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</si>
  <si>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</si>
  <si>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</si>
  <si>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</si>
  <si>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</si>
  <si>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</si>
  <si>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</si>
  <si>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</si>
  <si>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</si>
  <si>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</si>
  <si>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</si>
  <si>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</si>
  <si>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</si>
  <si>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</si>
  <si>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</si>
  <si>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</si>
  <si>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</si>
  <si>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</si>
  <si>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</si>
  <si>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</si>
  <si>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</si>
  <si>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</si>
  <si>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</si>
  <si>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</si>
  <si>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</si>
  <si>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</si>
  <si>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</si>
  <si>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</si>
  <si>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</si>
  <si>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</si>
  <si>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</si>
  <si>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</si>
  <si>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</si>
  <si>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</si>
  <si>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</si>
  <si>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</si>
  <si>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</si>
  <si>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</si>
  <si>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</si>
  <si>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</si>
  <si>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</si>
  <si>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</si>
  <si>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</si>
  <si>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</si>
  <si>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</si>
  <si>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</si>
  <si>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</si>
  <si>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</si>
  <si>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</si>
  <si>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</si>
  <si>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</si>
  <si>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</si>
  <si>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</si>
  <si>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</si>
  <si>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</si>
  <si>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</si>
  <si>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</si>
  <si>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</si>
  <si>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</si>
  <si>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</si>
  <si>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</si>
  <si>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</si>
  <si>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</si>
  <si>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</si>
  <si>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</si>
  <si>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</si>
  <si>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</si>
  <si>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</si>
  <si>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</si>
  <si>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</si>
  <si>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</si>
  <si>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</si>
  <si>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</si>
  <si>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</si>
  <si>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</si>
  <si>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</si>
  <si>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</si>
  <si>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</si>
  <si>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</si>
  <si>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</si>
  <si>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</si>
  <si>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</si>
  <si>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</si>
  <si>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</si>
  <si>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</si>
  <si>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</si>
  <si>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</si>
  <si>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</si>
  <si>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</si>
  <si>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</si>
  <si>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</si>
  <si>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</si>
  <si>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</si>
  <si>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</si>
  <si>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</si>
  <si>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</si>
  <si>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</si>
  <si>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</si>
  <si>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</si>
  <si>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</si>
  <si>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</si>
  <si>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</si>
  <si>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</si>
  <si>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</si>
  <si>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</si>
  <si>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</si>
  <si>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</si>
  <si>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</si>
  <si>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</si>
  <si>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</si>
  <si>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</si>
  <si>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</si>
  <si>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</si>
  <si>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</si>
  <si>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</si>
  <si>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</si>
  <si>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</si>
  <si>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</si>
  <si>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</si>
  <si>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</si>
  <si>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</si>
  <si>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</si>
  <si>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</si>
  <si>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</si>
  <si>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</si>
  <si>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</si>
  <si>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</si>
  <si>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</si>
  <si>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</si>
  <si>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</si>
  <si>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</si>
  <si>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</si>
  <si>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</si>
  <si>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</si>
  <si>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</si>
  <si>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</si>
  <si>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</si>
  <si>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</si>
  <si>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</si>
  <si>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</si>
  <si>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</si>
  <si>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</si>
  <si>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</si>
  <si>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</si>
  <si>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</si>
  <si>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</si>
  <si>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</si>
  <si>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</si>
  <si>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</si>
  <si>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</si>
  <si>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</si>
  <si>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</si>
  <si>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</si>
  <si>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</si>
  <si>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</si>
  <si>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</si>
  <si>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</si>
  <si>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</si>
  <si>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</si>
  <si>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</si>
  <si>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</si>
  <si>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</si>
  <si>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</si>
  <si>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</si>
  <si>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</si>
  <si>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</si>
  <si>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</si>
  <si>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</si>
  <si>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</si>
  <si>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</si>
  <si>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</si>
  <si>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</si>
  <si>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</si>
  <si>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</si>
  <si>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</si>
  <si>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</si>
  <si>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</si>
  <si>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</si>
  <si>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</si>
  <si>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</si>
  <si>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</si>
  <si>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</si>
  <si>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</si>
  <si>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</si>
  <si>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</si>
  <si>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</si>
  <si>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</si>
  <si>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</si>
  <si>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</si>
  <si>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</si>
  <si>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</si>
  <si>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</si>
  <si>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</si>
  <si>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</si>
  <si>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</si>
  <si>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</si>
  <si>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</si>
  <si>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</si>
  <si>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</si>
  <si>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</si>
  <si>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</si>
  <si>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</si>
  <si>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</si>
  <si>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</si>
  <si>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</si>
  <si>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</si>
  <si>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</si>
  <si>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</si>
  <si>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</si>
  <si>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</si>
  <si>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</si>
  <si>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</si>
  <si>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</si>
  <si>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</si>
  <si>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</si>
  <si>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</si>
  <si>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</si>
  <si>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</si>
  <si>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</si>
  <si>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</si>
  <si>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</si>
  <si>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</si>
  <si>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</si>
  <si>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</si>
  <si>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</si>
  <si>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</si>
  <si>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</si>
  <si>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</si>
  <si>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</si>
  <si>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</si>
  <si>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</si>
  <si>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</si>
  <si>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</si>
  <si>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</si>
  <si>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</si>
  <si>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</si>
  <si>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</si>
  <si>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</si>
  <si>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</si>
  <si>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</si>
  <si>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</si>
  <si>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</si>
  <si>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</si>
  <si>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</si>
  <si>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</si>
  <si>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</si>
  <si>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</si>
  <si>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</si>
  <si>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</si>
  <si>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</si>
  <si>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</si>
  <si>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</si>
  <si>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</si>
  <si>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</si>
  <si>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</si>
  <si>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</si>
  <si>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</si>
  <si>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</si>
  <si>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</si>
  <si>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</si>
  <si>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</si>
  <si>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</si>
  <si>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</si>
  <si>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</si>
  <si>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</si>
  <si>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</si>
  <si>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</si>
  <si>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</si>
  <si>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</si>
  <si>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</si>
  <si>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</si>
  <si>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</si>
  <si>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</si>
  <si>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</si>
  <si>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</si>
  <si>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</si>
  <si>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</si>
  <si>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</si>
  <si>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</si>
  <si>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</si>
  <si>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</si>
  <si>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</si>
  <si>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</si>
  <si>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</si>
  <si>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</si>
  <si>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</si>
  <si>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</si>
  <si>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</si>
  <si>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</si>
  <si>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</si>
  <si>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</si>
  <si>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</si>
  <si>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</si>
  <si>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</si>
  <si>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</si>
  <si>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</si>
  <si>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</si>
  <si>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</si>
  <si>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</si>
  <si>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</si>
  <si>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</si>
  <si>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</si>
  <si>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</si>
  <si>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</si>
  <si>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</si>
  <si>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</si>
  <si>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</si>
  <si>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</si>
  <si>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</si>
  <si>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</si>
  <si>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</si>
  <si>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</si>
  <si>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</si>
  <si>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</si>
  <si>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</si>
  <si>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</si>
  <si>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</si>
  <si>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</si>
  <si>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</si>
  <si>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</si>
  <si>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</si>
  <si>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</si>
  <si>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</si>
  <si>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</si>
  <si>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</si>
  <si>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</si>
  <si>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</si>
  <si>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</si>
  <si>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</si>
  <si>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</si>
  <si>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</si>
  <si>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</si>
  <si>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</si>
  <si>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</si>
  <si>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</si>
  <si>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</si>
  <si>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</si>
  <si>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</si>
  <si>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</si>
  <si>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</si>
  <si>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</si>
  <si>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</si>
  <si>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</si>
  <si>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</si>
  <si>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</si>
  <si>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</si>
  <si>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</si>
  <si>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</si>
  <si>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</si>
  <si>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</si>
  <si>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</si>
  <si>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</si>
  <si>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</si>
  <si>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</si>
  <si>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</si>
  <si>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</si>
  <si>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</si>
  <si>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</si>
  <si>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</si>
  <si>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</si>
  <si>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</si>
  <si>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</si>
  <si>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</si>
  <si>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</si>
  <si>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</si>
  <si>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</si>
  <si>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</si>
  <si>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</si>
  <si>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</si>
  <si>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</si>
  <si>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</si>
  <si>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</si>
  <si>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</si>
  <si>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</si>
  <si>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</si>
  <si>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</si>
  <si>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</si>
  <si>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</si>
  <si>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</si>
  <si>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</si>
  <si>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</si>
  <si>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</si>
  <si>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</si>
  <si>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</si>
  <si>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</si>
  <si>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</si>
  <si>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</si>
  <si>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</si>
  <si>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</si>
  <si>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</si>
  <si>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</si>
  <si>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</si>
  <si>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</si>
  <si>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</si>
  <si>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</si>
  <si>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</si>
  <si>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</si>
  <si>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</si>
  <si>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</si>
  <si>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</si>
  <si>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</si>
  <si>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</si>
  <si>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</si>
  <si>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</si>
  <si>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</si>
  <si>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</si>
  <si>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</si>
  <si>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</si>
  <si>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</si>
  <si>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</si>
  <si>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</si>
  <si>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</si>
  <si>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</si>
  <si>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</si>
  <si>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</si>
  <si>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</si>
  <si>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</si>
  <si>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</si>
  <si>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</si>
  <si>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</si>
  <si>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</si>
  <si>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</si>
  <si>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</si>
  <si>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</si>
  <si>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</si>
  <si>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</si>
  <si>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</si>
  <si>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</si>
  <si>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</si>
  <si>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</si>
  <si>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</si>
  <si>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</si>
  <si>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</si>
  <si>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</si>
  <si>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</si>
  <si>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</si>
  <si>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</si>
  <si>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</si>
  <si>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</si>
  <si>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</si>
  <si>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</si>
  <si>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</si>
  <si>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</si>
  <si>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</si>
  <si>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</si>
  <si>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</si>
  <si>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</si>
  <si>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</si>
  <si>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</si>
  <si>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</si>
  <si>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</si>
  <si>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</si>
  <si>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</si>
  <si>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</si>
  <si>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</si>
  <si>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</si>
  <si>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</si>
  <si>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</si>
  <si>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</si>
  <si>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</si>
  <si>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</si>
  <si>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</si>
  <si>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</si>
  <si>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</si>
  <si>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</si>
  <si>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</si>
  <si>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</si>
  <si>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</si>
  <si>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</si>
  <si>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</si>
  <si>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</si>
  <si>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</si>
  <si>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</si>
  <si>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</si>
  <si>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</si>
  <si>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</si>
  <si>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</si>
  <si>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</si>
  <si>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</si>
  <si>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</si>
  <si>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</si>
  <si>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</si>
  <si>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</si>
  <si>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</si>
  <si>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</si>
  <si>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</si>
  <si>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</si>
  <si>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</si>
  <si>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</si>
  <si>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</si>
  <si>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</si>
  <si>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</si>
  <si>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</si>
  <si>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</si>
  <si>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</si>
  <si>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</si>
  <si>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</si>
  <si>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</si>
  <si>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</si>
  <si>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</si>
  <si>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</si>
  <si>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</si>
  <si>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</si>
  <si>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</si>
  <si>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</si>
  <si>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</si>
  <si>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</si>
  <si>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</si>
  <si>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</si>
  <si>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</si>
  <si>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</si>
  <si>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</si>
  <si>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</si>
  <si>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</si>
  <si>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</si>
  <si>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</si>
  <si>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</si>
  <si>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</si>
  <si>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</si>
  <si>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</si>
  <si>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</si>
  <si>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</si>
  <si>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</si>
  <si>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</si>
  <si>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</si>
  <si>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</si>
  <si>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</si>
  <si>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</si>
  <si>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</si>
  <si>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</si>
  <si>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</si>
  <si>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</si>
  <si>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</si>
  <si>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</si>
  <si>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</si>
  <si>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</si>
  <si>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</si>
  <si>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</si>
  <si>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</si>
  <si>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</si>
  <si>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</si>
  <si>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</si>
  <si>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</si>
  <si>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</si>
  <si>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</si>
  <si>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</si>
  <si>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</si>
  <si>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</si>
  <si>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</si>
  <si>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</si>
  <si>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</si>
  <si>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</si>
  <si>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</si>
  <si>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</si>
  <si>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</si>
  <si>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</si>
  <si>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</si>
  <si>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</si>
  <si>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</si>
  <si>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</si>
  <si>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</si>
  <si>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</si>
  <si>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</si>
  <si>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</si>
  <si>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</si>
  <si>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</si>
  <si>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</si>
  <si>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</si>
  <si>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</si>
  <si>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</si>
  <si>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</si>
  <si>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</si>
  <si>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</si>
  <si>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</si>
  <si>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</si>
  <si>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</si>
  <si>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</si>
  <si>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</si>
  <si>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</si>
  <si>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</si>
  <si>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</si>
  <si>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</si>
  <si>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</si>
  <si>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</si>
  <si>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</si>
  <si>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</si>
  <si>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</si>
  <si>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</si>
  <si>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</si>
  <si>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</si>
  <si>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</si>
  <si>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</si>
  <si>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</si>
  <si>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</si>
  <si>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</si>
  <si>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</si>
  <si>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</si>
  <si>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</si>
  <si>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</si>
  <si>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</si>
  <si>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</si>
  <si>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</si>
  <si>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</si>
  <si>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</si>
  <si>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</si>
  <si>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</si>
  <si>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</si>
  <si>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</si>
  <si>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</si>
  <si>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</si>
  <si>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</si>
  <si>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</si>
  <si>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</si>
  <si>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</si>
  <si>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</si>
  <si>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</si>
  <si>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</si>
  <si>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</si>
  <si>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</si>
  <si>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</si>
  <si>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</si>
  <si>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</si>
  <si>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</si>
  <si>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</si>
  <si>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</si>
  <si>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</si>
  <si>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</si>
  <si>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</si>
  <si>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</si>
  <si>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</si>
  <si>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</si>
  <si>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</si>
  <si>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</si>
  <si>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</si>
  <si>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</si>
  <si>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</si>
  <si>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</si>
  <si>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</si>
  <si>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</si>
  <si>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</si>
  <si>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</si>
  <si>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</si>
  <si>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</si>
  <si>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</si>
  <si>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</si>
  <si>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</si>
  <si>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</si>
  <si>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</si>
  <si>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</si>
  <si>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</si>
  <si>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</si>
  <si>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</si>
  <si>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</si>
  <si>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</si>
  <si>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</si>
  <si>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</si>
  <si>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</si>
  <si>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</si>
  <si>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</si>
  <si>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</si>
  <si>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</si>
  <si>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</si>
  <si>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</si>
  <si>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</si>
  <si>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</si>
  <si>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</si>
  <si>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</si>
  <si>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</si>
  <si>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</si>
  <si>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</si>
  <si>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</si>
  <si>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</si>
  <si>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</si>
  <si>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</si>
  <si>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</si>
  <si>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</si>
  <si>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</si>
  <si>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</si>
  <si>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</si>
  <si>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</si>
  <si>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</si>
  <si>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</si>
  <si>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</si>
  <si>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</si>
  <si>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</si>
  <si>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</si>
  <si>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</si>
  <si>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</si>
  <si>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</si>
  <si>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</si>
  <si>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</si>
  <si>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</si>
  <si>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</si>
  <si>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</si>
  <si>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</si>
  <si>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</si>
  <si>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</si>
  <si>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</si>
  <si>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</si>
  <si>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</si>
  <si>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</si>
  <si>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</si>
  <si>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</si>
  <si>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</si>
  <si>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</si>
  <si>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</si>
  <si>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</si>
  <si>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</si>
  <si>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</si>
  <si>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</si>
  <si>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</si>
  <si>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</si>
  <si>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</si>
  <si>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</si>
  <si>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</si>
  <si>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</si>
  <si>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</si>
  <si>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</si>
  <si>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</si>
  <si>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</si>
  <si>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</si>
  <si>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</si>
  <si>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</si>
  <si>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</si>
  <si>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</si>
  <si>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</si>
  <si>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</si>
  <si>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</si>
  <si>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</si>
  <si>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</si>
  <si>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</si>
  <si>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</si>
  <si>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</si>
  <si>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</si>
  <si>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</si>
  <si>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</si>
  <si>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</si>
  <si>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</si>
  <si>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</si>
  <si>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</si>
  <si>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</si>
  <si>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</si>
  <si>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</si>
  <si>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</si>
  <si>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</si>
  <si>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</si>
  <si>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</si>
  <si>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</si>
  <si>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</si>
  <si>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</si>
  <si>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</si>
  <si>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</si>
  <si>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</si>
  <si>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</si>
  <si>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</si>
  <si>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</si>
  <si>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</si>
  <si>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</si>
  <si>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</si>
  <si>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</si>
  <si>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</si>
  <si>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</si>
  <si>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</si>
  <si>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</si>
  <si>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</si>
  <si>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</si>
  <si>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</si>
  <si>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</si>
  <si>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</si>
  <si>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</si>
  <si>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</si>
  <si>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</si>
  <si>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</si>
  <si>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</si>
  <si>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</si>
  <si>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</si>
  <si>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</si>
  <si>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</si>
  <si>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</si>
  <si>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</si>
  <si>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</si>
  <si>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</si>
  <si>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</si>
  <si>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</si>
  <si>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</si>
  <si>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</si>
  <si>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</si>
  <si>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</si>
  <si>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</si>
  <si>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</si>
  <si>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</si>
  <si>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</si>
  <si>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</si>
  <si>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</si>
  <si>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</si>
  <si>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</si>
  <si>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</si>
  <si>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</si>
  <si>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</si>
  <si>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</si>
  <si>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</si>
  <si>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</si>
  <si>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</si>
  <si>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</si>
  <si>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</si>
  <si>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</si>
  <si>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</si>
  <si>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</si>
  <si>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</si>
  <si>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</si>
  <si>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</si>
  <si>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</si>
  <si>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</si>
  <si>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</si>
  <si>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</si>
  <si>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</si>
  <si>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</si>
  <si>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</si>
  <si>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</si>
  <si>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</si>
  <si>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</si>
  <si>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</si>
  <si>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</si>
  <si>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</si>
  <si>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</si>
  <si>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</si>
  <si>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</si>
  <si>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</si>
  <si>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</si>
  <si>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</si>
  <si>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</si>
  <si>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</si>
  <si>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</si>
  <si>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</si>
  <si>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</si>
  <si>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</si>
  <si>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</si>
  <si>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</si>
  <si>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</si>
  <si>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</si>
  <si>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</si>
  <si>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</si>
  <si>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</si>
  <si>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</si>
  <si>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</si>
  <si>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</si>
  <si>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</si>
  <si>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</si>
  <si>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</si>
  <si>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</si>
  <si>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</si>
  <si>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</si>
  <si>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</si>
  <si>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</si>
  <si>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</si>
  <si>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</si>
  <si>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</si>
  <si>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</si>
  <si>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</si>
  <si>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</si>
  <si>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</si>
  <si>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</si>
  <si>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</si>
  <si>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</si>
  <si>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</si>
  <si>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</si>
  <si>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</si>
  <si>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</si>
  <si>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</si>
  <si>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</si>
  <si>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</si>
  <si>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</si>
  <si>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</si>
  <si>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</si>
  <si>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</si>
  <si>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</si>
  <si>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</si>
  <si>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</si>
  <si>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</si>
  <si>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</si>
  <si>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</si>
  <si>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</si>
  <si>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</si>
  <si>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</si>
  <si>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</si>
  <si>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</si>
  <si>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</si>
  <si>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</si>
  <si>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</si>
  <si>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</si>
  <si>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</si>
  <si>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</si>
  <si>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</si>
  <si>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</si>
  <si>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</si>
  <si>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</si>
  <si>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</si>
  <si>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</si>
  <si>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</si>
  <si>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</si>
  <si>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</si>
  <si>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</si>
  <si>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</si>
  <si>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</si>
  <si>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</si>
  <si>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</si>
  <si>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</si>
  <si>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</si>
  <si>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</si>
  <si>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</si>
  <si>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</si>
  <si>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</si>
  <si>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</si>
  <si>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</si>
  <si>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</si>
  <si>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</si>
  <si>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</si>
  <si>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</si>
  <si>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</si>
  <si>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</si>
  <si>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</si>
  <si>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</si>
  <si>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</si>
  <si>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</si>
  <si>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</si>
  <si>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</si>
  <si>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</si>
  <si>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</si>
  <si>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</si>
  <si>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</si>
  <si>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</si>
  <si>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</si>
  <si>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</si>
  <si>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</si>
  <si>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</si>
  <si>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</si>
  <si>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</si>
  <si>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</si>
  <si>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</si>
  <si>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</si>
  <si>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</si>
  <si>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</si>
  <si>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</si>
  <si>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</si>
  <si>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</si>
  <si>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</si>
  <si>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</si>
  <si>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</si>
  <si>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</si>
  <si>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</si>
  <si>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</si>
  <si>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</si>
  <si>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</si>
  <si>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</si>
  <si>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</si>
  <si>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</si>
  <si>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</si>
  <si>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</si>
  <si>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</si>
  <si>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</si>
  <si>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</si>
  <si>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</si>
  <si>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</si>
  <si>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</si>
  <si>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</si>
  <si>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</si>
  <si>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</si>
  <si>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</si>
  <si>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</si>
  <si>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</si>
  <si>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</si>
  <si>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</si>
  <si>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</si>
  <si>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</si>
  <si>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</si>
  <si>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</si>
  <si>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</si>
  <si>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</si>
  <si>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</si>
  <si>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</si>
  <si>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</si>
  <si>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</si>
  <si>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</si>
  <si>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</si>
  <si>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</si>
  <si>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</si>
  <si>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</si>
  <si>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</si>
  <si>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</si>
  <si>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</si>
  <si>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</si>
  <si>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</si>
  <si>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</si>
  <si>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</si>
  <si>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</si>
  <si>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</si>
  <si>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</si>
  <si>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</si>
  <si>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</si>
  <si>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</si>
  <si>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</si>
  <si>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</si>
  <si>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</si>
  <si>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</si>
  <si>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</si>
  <si>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</si>
  <si>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</si>
  <si>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</si>
  <si>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</si>
  <si>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</si>
  <si>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</si>
  <si>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</si>
  <si>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</si>
  <si>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</si>
  <si>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</si>
  <si>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</si>
  <si>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</si>
  <si>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</si>
  <si>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</si>
  <si>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</si>
  <si>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</si>
  <si>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</si>
  <si>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</si>
  <si>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</si>
  <si>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</si>
  <si>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</si>
  <si>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</si>
  <si>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</si>
  <si>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</si>
  <si>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</si>
  <si>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</si>
  <si>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</si>
  <si>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</si>
  <si>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</si>
  <si>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</si>
  <si>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</si>
  <si>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</si>
  <si>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</si>
  <si>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</si>
  <si>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</si>
  <si>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</si>
  <si>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</si>
  <si>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</si>
  <si>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</si>
  <si>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</si>
  <si>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</si>
  <si>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</si>
  <si>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</si>
  <si>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</si>
  <si>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</si>
  <si>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</si>
  <si>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</si>
  <si>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</si>
  <si>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</si>
  <si>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</si>
  <si>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</si>
  <si>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</si>
  <si>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</si>
  <si>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</si>
  <si>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</si>
  <si>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</si>
  <si>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</si>
  <si>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</si>
  <si>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</si>
  <si>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</si>
  <si>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</si>
  <si>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</si>
  <si>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</si>
  <si>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</si>
  <si>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</si>
  <si>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</si>
  <si>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</si>
  <si>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</si>
  <si>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</si>
  <si>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</si>
  <si>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</si>
  <si>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</si>
  <si>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</si>
  <si>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</si>
  <si>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</si>
  <si>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</si>
  <si>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</si>
  <si>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</si>
  <si>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</si>
  <si>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</si>
  <si>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</si>
  <si>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</si>
  <si>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</si>
  <si>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</si>
  <si>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</si>
  <si>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</si>
  <si>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</si>
  <si>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</si>
  <si>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</si>
  <si>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</si>
  <si>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</si>
  <si>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</si>
  <si>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</si>
  <si>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</si>
  <si>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</si>
  <si>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</si>
  <si>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</si>
  <si>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</si>
  <si>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</si>
  <si>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</si>
  <si>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</si>
  <si>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</si>
  <si>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</si>
  <si>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</si>
  <si>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</si>
  <si>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</si>
  <si>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</si>
  <si>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</si>
  <si>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</si>
  <si>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</si>
  <si>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</si>
  <si>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</si>
  <si>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</si>
  <si>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</si>
  <si>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</si>
  <si>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</si>
  <si>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</si>
  <si>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</si>
  <si>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</si>
  <si>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</si>
  <si>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</si>
  <si>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</si>
  <si>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</si>
  <si>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</si>
  <si>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</si>
  <si>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</si>
  <si>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</si>
  <si>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</si>
  <si>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</si>
  <si>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</si>
  <si>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</si>
  <si>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</si>
  <si>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</si>
  <si>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</si>
  <si>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</si>
  <si>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</si>
  <si>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</si>
  <si>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</si>
  <si>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</si>
  <si>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</si>
  <si>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</si>
  <si>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</si>
  <si>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</si>
  <si>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</si>
  <si>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</si>
  <si>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</si>
  <si>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</si>
  <si>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</si>
  <si>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</si>
  <si>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</si>
  <si>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</si>
  <si>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</si>
  <si>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</si>
  <si>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</si>
  <si>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</si>
  <si>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</si>
  <si>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</si>
  <si>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</si>
  <si>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</si>
  <si>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</si>
  <si>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</si>
  <si>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</si>
  <si>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</si>
  <si>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</si>
  <si>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</si>
  <si>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</si>
  <si>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</si>
  <si>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</si>
  <si>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</si>
  <si>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</si>
  <si>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</si>
  <si>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</si>
  <si>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</si>
  <si>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</si>
  <si>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</si>
  <si>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</si>
  <si>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</si>
  <si>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</si>
  <si>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</si>
  <si>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</si>
  <si>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</si>
  <si>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</si>
  <si>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</si>
  <si>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</si>
  <si>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</si>
  <si>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</si>
  <si>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</si>
  <si>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</si>
  <si>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</si>
  <si>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</si>
  <si>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</si>
  <si>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</si>
  <si>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</si>
  <si>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</si>
  <si>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</si>
  <si>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</si>
  <si>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</si>
  <si>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</si>
  <si>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</si>
  <si>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</si>
  <si>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</si>
  <si>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</si>
  <si>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</si>
  <si>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</si>
  <si>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</si>
  <si>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</si>
  <si>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</si>
  <si>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</si>
  <si>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</si>
  <si>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</si>
  <si>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</si>
  <si>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</si>
  <si>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</si>
  <si>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</si>
  <si>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</si>
  <si>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</si>
  <si>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</si>
  <si>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</si>
  <si>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</si>
  <si>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</si>
  <si>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</si>
  <si>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</si>
  <si>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</si>
  <si>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</si>
  <si>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</si>
  <si>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</si>
  <si>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</si>
  <si>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</si>
  <si>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</si>
  <si>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</si>
  <si>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</si>
  <si>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</si>
  <si>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</si>
  <si>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</si>
  <si>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</si>
  <si>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</si>
  <si>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</si>
  <si>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</si>
  <si>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</si>
  <si>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</si>
  <si>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</si>
  <si>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</si>
  <si>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</si>
  <si>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</si>
  <si>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</si>
  <si>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</si>
  <si>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</si>
  <si>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</si>
  <si>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</si>
  <si>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</si>
  <si>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</si>
  <si>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</si>
  <si>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</si>
  <si>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</si>
  <si>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</si>
  <si>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</si>
  <si>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</si>
  <si>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</si>
  <si>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</si>
  <si>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</si>
  <si>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</si>
  <si>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</si>
  <si>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</si>
  <si>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</si>
  <si>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</si>
  <si>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</si>
  <si>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</si>
  <si>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</si>
  <si>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</si>
  <si>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</si>
  <si>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</si>
  <si>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</si>
  <si>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</si>
  <si>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</si>
  <si>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</si>
  <si>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</si>
  <si>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</si>
  <si>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</si>
  <si>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</si>
  <si>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</si>
  <si>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</si>
  <si>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</si>
  <si>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</si>
  <si>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</si>
  <si>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</si>
  <si>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</si>
  <si>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</si>
  <si>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</si>
  <si>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</si>
  <si>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</si>
  <si>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</si>
  <si>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</si>
  <si>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</si>
  <si>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</si>
  <si>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</si>
  <si>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</si>
  <si>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</si>
  <si>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</si>
  <si>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</si>
  <si>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</si>
  <si>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</si>
  <si>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</si>
  <si>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</si>
  <si>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</si>
  <si>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</si>
  <si>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</si>
  <si>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</si>
  <si>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</si>
  <si>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</si>
  <si>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</si>
  <si>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</si>
  <si>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</si>
  <si>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</si>
  <si>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</si>
  <si>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</si>
  <si>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</si>
  <si>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</si>
  <si>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</si>
  <si>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</si>
  <si>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</si>
  <si>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</si>
  <si>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</si>
  <si>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</si>
  <si>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</si>
  <si>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</si>
  <si>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</si>
  <si>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</si>
  <si>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</si>
  <si>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</si>
  <si>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</si>
  <si>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</si>
  <si>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</si>
  <si>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</si>
  <si>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</si>
  <si>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</si>
  <si>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</si>
  <si>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</si>
  <si>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</si>
  <si>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</si>
  <si>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</si>
  <si>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</si>
  <si>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</si>
  <si>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</si>
  <si>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</si>
  <si>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</si>
  <si>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</si>
  <si>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</si>
  <si>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</si>
  <si>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</si>
  <si>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</si>
  <si>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</si>
  <si>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</si>
  <si>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</si>
  <si>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</si>
  <si>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</si>
  <si>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</si>
  <si>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</si>
  <si>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</si>
  <si>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</si>
  <si>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</si>
  <si>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</si>
  <si>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</si>
  <si>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</si>
  <si>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</si>
  <si>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</si>
  <si>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</si>
  <si>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</si>
  <si>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</si>
  <si>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</si>
  <si>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</si>
  <si>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</si>
  <si>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</si>
  <si>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</si>
  <si>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</si>
  <si>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</si>
  <si>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</si>
  <si>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</si>
  <si>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</si>
  <si>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</si>
  <si>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</si>
  <si>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</si>
  <si>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</si>
  <si>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</si>
  <si>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</si>
  <si>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</si>
  <si>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</si>
  <si>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</si>
  <si>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</si>
  <si>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</si>
  <si>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</si>
  <si>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</si>
  <si>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</si>
  <si>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</si>
  <si>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</si>
  <si>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</si>
  <si>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</si>
  <si>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</si>
  <si>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</si>
  <si>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</si>
  <si>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</si>
  <si>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</si>
  <si>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</si>
  <si>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</si>
  <si>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</si>
  <si>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</si>
  <si>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</si>
  <si>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</si>
  <si>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</si>
  <si>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</si>
  <si>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</si>
  <si>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</si>
  <si>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</si>
  <si>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</si>
  <si>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</si>
  <si>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</si>
  <si>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</si>
  <si>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</si>
  <si>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</si>
  <si>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</si>
  <si>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</si>
  <si>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</si>
  <si>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</si>
  <si>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</si>
  <si>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</si>
  <si>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</si>
  <si>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</si>
  <si>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</si>
  <si>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</si>
  <si>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</si>
  <si>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</si>
  <si>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</si>
  <si>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</si>
  <si>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</si>
  <si>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</si>
  <si>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</si>
  <si>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</si>
  <si>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</si>
  <si>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</si>
  <si>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</si>
  <si>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</si>
  <si>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</si>
  <si>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</si>
  <si>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</si>
  <si>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</si>
  <si>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</si>
  <si>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</si>
  <si>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</si>
  <si>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</si>
  <si>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</si>
  <si>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</si>
  <si>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</si>
  <si>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</si>
  <si>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</si>
  <si>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</si>
  <si>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</si>
  <si>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</si>
  <si>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</si>
  <si>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</si>
  <si>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</si>
  <si>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</si>
  <si>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</si>
  <si>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</si>
  <si>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</si>
  <si>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</si>
  <si>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</si>
  <si>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</si>
  <si>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</si>
  <si>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</si>
  <si>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</si>
  <si>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</si>
  <si>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</si>
  <si>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</si>
  <si>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</si>
  <si>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</si>
  <si>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</si>
  <si>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</si>
  <si>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</si>
  <si>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</si>
  <si>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</si>
  <si>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</si>
  <si>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</si>
  <si>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</si>
  <si>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</si>
  <si>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</si>
  <si>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</si>
  <si>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</si>
  <si>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</si>
  <si>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</si>
  <si>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</si>
  <si>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</si>
  <si>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</si>
  <si>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</si>
  <si>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</si>
  <si>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</si>
  <si>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</si>
  <si>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</si>
  <si>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</si>
  <si>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</si>
  <si>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</si>
  <si>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</si>
  <si>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</si>
  <si>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</si>
  <si>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</si>
  <si>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</si>
  <si>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</si>
  <si>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</si>
  <si>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</si>
  <si>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</si>
  <si>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</si>
  <si>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</si>
  <si>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</si>
  <si>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</si>
  <si>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</si>
  <si>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</si>
  <si>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</si>
  <si>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</si>
  <si>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</si>
  <si>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</si>
  <si>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</si>
  <si>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</si>
  <si>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</si>
  <si>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</si>
  <si>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</si>
  <si>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</si>
  <si>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</si>
  <si>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</si>
  <si>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</si>
  <si>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</si>
  <si>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</si>
  <si>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</si>
  <si>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</si>
  <si>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</si>
  <si>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</si>
  <si>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</si>
  <si>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</si>
  <si>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</si>
  <si>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</si>
  <si>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</si>
  <si>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</si>
  <si>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</si>
  <si>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</si>
  <si>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</si>
  <si>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</si>
  <si>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</si>
  <si>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</si>
  <si>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</si>
  <si>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</si>
  <si>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</si>
  <si>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</si>
  <si>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</si>
  <si>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</si>
  <si>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</si>
  <si>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</si>
  <si>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</si>
  <si>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</si>
  <si>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</si>
  <si>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</si>
  <si>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</si>
  <si>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</si>
  <si>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</si>
  <si>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</si>
  <si>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</si>
  <si>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</si>
  <si>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</si>
  <si>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</si>
  <si>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</si>
  <si>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</si>
  <si>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</si>
  <si>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</si>
  <si>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</si>
  <si>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</si>
  <si>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</si>
  <si>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</si>
  <si>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</si>
  <si>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</si>
  <si>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</si>
  <si>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</si>
  <si>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</si>
  <si>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</si>
  <si>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</si>
  <si>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</si>
  <si>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</si>
  <si>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</si>
  <si>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</si>
  <si>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</si>
  <si>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</si>
  <si>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</si>
  <si>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</si>
  <si>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</si>
  <si>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</si>
  <si>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</si>
  <si>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</si>
  <si>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</si>
  <si>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</si>
  <si>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</si>
  <si>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</si>
  <si>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</si>
  <si>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</si>
  <si>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</si>
  <si>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</si>
  <si>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</si>
  <si>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</si>
  <si>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</si>
  <si>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</si>
  <si>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</si>
  <si>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</si>
  <si>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</si>
  <si>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</si>
  <si>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</si>
  <si>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</si>
  <si>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</si>
  <si>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</si>
  <si>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</si>
  <si>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</si>
  <si>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</si>
  <si>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</si>
  <si>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</si>
  <si>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</si>
  <si>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</si>
  <si>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</si>
  <si>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</si>
  <si>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</si>
  <si>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</si>
  <si>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</si>
  <si>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</si>
  <si>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</si>
  <si>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</si>
  <si>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</si>
  <si>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</si>
  <si>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</si>
  <si>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</si>
  <si>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</si>
  <si>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</si>
  <si>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</si>
  <si>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</si>
  <si>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</si>
  <si>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</si>
  <si>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</si>
  <si>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</si>
  <si>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</si>
  <si>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</si>
  <si>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</si>
  <si>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</si>
  <si>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</si>
  <si>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</si>
  <si>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</si>
  <si>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</si>
  <si>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</si>
  <si>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</si>
  <si>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</si>
  <si>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</si>
  <si>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</si>
  <si>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</si>
  <si>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</si>
  <si>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</si>
  <si>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</si>
  <si>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</si>
  <si>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</si>
  <si>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</si>
  <si>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</si>
  <si>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</si>
  <si>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</si>
  <si>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</si>
  <si>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</si>
  <si>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</si>
  <si>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</si>
  <si>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</si>
  <si>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</si>
  <si>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</si>
  <si>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</si>
  <si>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</si>
  <si>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</si>
  <si>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</si>
  <si>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</si>
  <si>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</si>
  <si>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</si>
  <si>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</si>
  <si>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</si>
  <si>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</si>
  <si>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</si>
  <si>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</si>
  <si>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</si>
  <si>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</si>
  <si>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</si>
  <si>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</si>
  <si>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</si>
  <si>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</si>
  <si>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</si>
  <si>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</si>
  <si>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</si>
  <si>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</si>
  <si>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</si>
  <si>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</si>
  <si>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</si>
  <si>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</si>
  <si>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</si>
  <si>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</si>
  <si>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</si>
  <si>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</si>
  <si>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</si>
  <si>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</si>
  <si>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</si>
  <si>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</si>
  <si>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</si>
  <si>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</si>
  <si>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</si>
  <si>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</si>
  <si>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</si>
  <si>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</si>
  <si>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</si>
  <si>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</si>
  <si>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</si>
  <si>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</si>
  <si>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</si>
  <si>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</si>
  <si>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</si>
  <si>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</si>
  <si>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</si>
  <si>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</si>
  <si>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</si>
  <si>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</si>
  <si>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</si>
  <si>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</si>
  <si>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</si>
  <si>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</si>
  <si>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</si>
  <si>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</si>
  <si>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</si>
  <si>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</si>
  <si>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</si>
  <si>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</si>
  <si>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</si>
  <si>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</si>
  <si>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</si>
  <si>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</si>
  <si>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</si>
  <si>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</si>
  <si>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</si>
  <si>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</si>
  <si>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</si>
  <si>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</si>
  <si>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</si>
  <si>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</si>
  <si>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</si>
  <si>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</si>
  <si>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</si>
  <si>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</si>
  <si>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</si>
  <si>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</si>
  <si>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</si>
  <si>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</si>
  <si>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</si>
  <si>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</si>
  <si>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</si>
  <si>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</si>
  <si>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</si>
  <si>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</si>
  <si>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</si>
  <si>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</si>
  <si>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</si>
  <si>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</si>
  <si>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</si>
  <si>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</si>
  <si>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</si>
  <si>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</si>
  <si>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</si>
  <si>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</si>
  <si>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</si>
  <si>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</si>
  <si>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</si>
  <si>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</si>
  <si>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</si>
  <si>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</si>
  <si>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</si>
  <si>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</si>
  <si>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</si>
  <si>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</si>
  <si>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</si>
  <si>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</si>
  <si>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</si>
  <si>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</si>
  <si>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</si>
  <si>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</si>
  <si>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</si>
  <si>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</si>
  <si>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</si>
  <si>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</si>
  <si>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</si>
  <si>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</si>
  <si>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</si>
  <si>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</si>
  <si>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</si>
  <si>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</si>
  <si>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</si>
  <si>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</si>
  <si>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</si>
  <si>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</si>
  <si>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</si>
  <si>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</si>
  <si>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</si>
  <si>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</si>
  <si>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</si>
  <si>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</si>
  <si>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</si>
  <si>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</si>
  <si>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</si>
  <si>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</si>
  <si>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</si>
  <si>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</si>
  <si>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</si>
  <si>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</si>
  <si>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</si>
  <si>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</si>
  <si>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</si>
  <si>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</si>
  <si>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</si>
  <si>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</si>
  <si>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</si>
  <si>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</si>
  <si>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</si>
  <si>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</si>
  <si>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</si>
  <si>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</si>
  <si>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</si>
  <si>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</si>
  <si>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</si>
  <si>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</si>
  <si>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</si>
  <si>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</si>
  <si>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</si>
  <si>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</si>
  <si>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</si>
  <si>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</si>
  <si>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</si>
  <si>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</si>
  <si>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</si>
  <si>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</si>
  <si>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</si>
  <si>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</si>
  <si>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</si>
  <si>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</si>
  <si>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</si>
  <si>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</si>
  <si>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</si>
  <si>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</si>
  <si>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</si>
  <si>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</si>
  <si>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</si>
  <si>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</si>
  <si>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</si>
  <si>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</si>
  <si>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</si>
  <si>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</si>
  <si>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</si>
  <si>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</si>
  <si>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</si>
  <si>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</si>
  <si>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</si>
  <si>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</si>
  <si>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</si>
  <si>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</si>
  <si>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</si>
  <si>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</si>
  <si>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</si>
  <si>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</si>
  <si>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</si>
  <si>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</si>
  <si>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</si>
  <si>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</si>
  <si>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</si>
  <si>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</si>
  <si>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</si>
  <si>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</si>
  <si>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</si>
  <si>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</si>
  <si>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</si>
  <si>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</si>
  <si>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</si>
  <si>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</si>
  <si>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</si>
  <si>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</si>
  <si>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</si>
  <si>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</si>
  <si>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</si>
  <si>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</si>
  <si>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</si>
  <si>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</si>
  <si>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</si>
  <si>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</si>
  <si>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</si>
  <si>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</si>
  <si>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</si>
  <si>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</si>
  <si>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</si>
  <si>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</si>
  <si>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</si>
  <si>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</si>
  <si>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</si>
  <si>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</si>
  <si>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</si>
  <si>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</si>
  <si>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</si>
  <si>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</si>
  <si>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</si>
  <si>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</si>
  <si>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</si>
  <si>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</si>
  <si>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</si>
  <si>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</si>
  <si>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</si>
  <si>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</si>
  <si>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</si>
  <si>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</si>
  <si>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</si>
  <si>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</si>
  <si>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</si>
  <si>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</si>
  <si>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</si>
  <si>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</si>
  <si>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</si>
  <si>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</si>
  <si>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</si>
  <si>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</si>
  <si>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</si>
  <si>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</si>
  <si>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</si>
  <si>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</si>
  <si>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</si>
  <si>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</si>
  <si>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</si>
  <si>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</si>
  <si>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</si>
  <si>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</si>
  <si>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</si>
  <si>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</si>
  <si>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</si>
  <si>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</si>
  <si>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</si>
  <si>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</si>
  <si>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</si>
  <si>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</si>
  <si>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</si>
  <si>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</si>
  <si>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</si>
  <si>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</si>
  <si>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</si>
  <si>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</si>
  <si>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</si>
  <si>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</si>
  <si>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</si>
  <si>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</si>
  <si>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</si>
  <si>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</si>
  <si>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</si>
  <si>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</si>
  <si>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</si>
  <si>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</si>
  <si>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</si>
  <si>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</si>
  <si>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</si>
  <si>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</si>
  <si>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</si>
  <si>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</si>
  <si>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</si>
  <si>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</si>
  <si>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</si>
  <si>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</si>
  <si>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</si>
  <si>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</si>
  <si>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</si>
  <si>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</si>
  <si>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</si>
  <si>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</si>
  <si>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</si>
  <si>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</si>
  <si>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</si>
  <si>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</si>
  <si>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</si>
  <si>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</si>
  <si>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</si>
  <si>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</si>
  <si>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</si>
  <si>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</si>
  <si>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</si>
  <si>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</si>
  <si>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</si>
  <si>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</si>
  <si>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</si>
  <si>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</si>
  <si>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</si>
  <si>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</si>
  <si>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</si>
  <si>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</si>
  <si>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</si>
  <si>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</si>
  <si>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</si>
  <si>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</si>
  <si>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</si>
  <si>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</si>
  <si>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</si>
  <si>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</si>
  <si>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</si>
  <si>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</si>
  <si>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</si>
  <si>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</si>
  <si>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</si>
  <si>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</si>
  <si>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</si>
  <si>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</si>
  <si>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</si>
  <si>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</si>
  <si>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</si>
  <si>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</si>
  <si>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</si>
  <si>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</si>
  <si>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</si>
  <si>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</si>
  <si>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</si>
  <si>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</si>
  <si>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</si>
  <si>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</si>
  <si>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</si>
  <si>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</si>
  <si>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</si>
  <si>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</si>
  <si>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</si>
  <si>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</si>
  <si>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</si>
  <si>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</si>
  <si>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</si>
  <si>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</si>
  <si>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</si>
  <si>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</si>
  <si>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</si>
  <si>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</si>
  <si>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</si>
  <si>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</si>
  <si>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</si>
  <si>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</si>
  <si>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</si>
  <si>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</si>
  <si>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</si>
  <si>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</si>
  <si>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</si>
  <si>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</si>
  <si>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</si>
  <si>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</si>
  <si>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</si>
  <si>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</si>
  <si>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</si>
  <si>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</si>
  <si>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</si>
  <si>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</si>
  <si>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</si>
  <si>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</si>
  <si>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</si>
  <si>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</si>
  <si>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</si>
  <si>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</si>
  <si>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</si>
  <si>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</si>
  <si>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</si>
  <si>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</si>
  <si>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</si>
  <si>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</si>
  <si>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</si>
  <si>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</si>
  <si>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</si>
  <si>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</si>
  <si>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</si>
  <si>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</si>
  <si>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</si>
  <si>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</si>
  <si>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</si>
  <si>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</si>
  <si>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</si>
  <si>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</si>
  <si>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</si>
  <si>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</si>
  <si>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</si>
  <si>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</si>
  <si>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</si>
  <si>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</si>
  <si>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</si>
  <si>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</si>
  <si>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</si>
  <si>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</si>
  <si>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</si>
  <si>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</si>
  <si>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</si>
  <si>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</si>
  <si>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</si>
  <si>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</si>
  <si>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</si>
  <si>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</si>
  <si>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</si>
  <si>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</si>
  <si>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</si>
  <si>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</si>
  <si>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</si>
  <si>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</si>
  <si>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</si>
  <si>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</si>
  <si>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</si>
  <si>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</si>
  <si>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</si>
  <si>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</si>
  <si>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</si>
  <si>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</si>
  <si>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</si>
  <si>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</si>
  <si>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</si>
  <si>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</si>
  <si>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</si>
  <si>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</si>
  <si>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</si>
  <si>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</si>
  <si>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</si>
  <si>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</si>
  <si>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</si>
  <si>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</si>
  <si>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</si>
  <si>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</si>
  <si>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</si>
  <si>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</si>
  <si>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</si>
  <si>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</si>
  <si>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</si>
  <si>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</si>
  <si>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</si>
  <si>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</si>
  <si>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</si>
  <si>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</si>
  <si>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</si>
  <si>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</si>
  <si>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</si>
  <si>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</si>
  <si>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</si>
  <si>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</si>
  <si>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</si>
  <si>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</si>
  <si>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</si>
  <si>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</si>
  <si>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</si>
  <si>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</si>
  <si>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</si>
  <si>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</si>
  <si>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</si>
  <si>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</si>
  <si>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</si>
  <si>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</si>
  <si>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</si>
  <si>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</si>
  <si>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</si>
  <si>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</si>
  <si>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</si>
  <si>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</si>
  <si>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</si>
  <si>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</si>
  <si>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</si>
  <si>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</si>
  <si>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</si>
  <si>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</si>
  <si>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</si>
  <si>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</si>
  <si>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</si>
  <si>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</si>
  <si>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</si>
  <si>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</si>
  <si>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</si>
  <si>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</si>
  <si>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</si>
  <si>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</si>
  <si>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</si>
  <si>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</si>
  <si>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</si>
  <si>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</si>
  <si>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</si>
  <si>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</si>
  <si>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</si>
  <si>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</si>
  <si>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</si>
  <si>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</si>
  <si>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</si>
  <si>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</si>
  <si>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</si>
  <si>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</si>
  <si>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</si>
  <si>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</si>
  <si>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</si>
  <si>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</si>
  <si>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</si>
  <si>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</si>
  <si>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</si>
  <si>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</si>
  <si>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</si>
  <si>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</si>
  <si>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</si>
  <si>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</si>
  <si>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</si>
  <si>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</si>
  <si>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</si>
  <si>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</si>
  <si>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</si>
  <si>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</si>
  <si>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</si>
  <si>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</si>
  <si>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</si>
  <si>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</si>
  <si>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</si>
  <si>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</si>
  <si>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</si>
  <si>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</si>
  <si>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</si>
  <si>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</si>
  <si>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</si>
  <si>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</si>
  <si>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</si>
  <si>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</si>
  <si>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</si>
  <si>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</si>
  <si>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</si>
  <si>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</si>
  <si>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</si>
  <si>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</si>
  <si>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</si>
  <si>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</si>
  <si>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</si>
  <si>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</si>
  <si>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</si>
  <si>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</si>
  <si>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</si>
  <si>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</si>
  <si>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</si>
  <si>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</si>
  <si>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</si>
  <si>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</si>
  <si>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</si>
  <si>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</si>
  <si>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</si>
  <si>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</si>
  <si>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</si>
  <si>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</si>
  <si>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</si>
  <si>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</si>
  <si>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</si>
  <si>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</si>
  <si>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</si>
  <si>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</si>
  <si>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</si>
  <si>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</si>
  <si>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</si>
  <si>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</si>
  <si>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</si>
  <si>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</si>
  <si>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</si>
  <si>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</si>
  <si>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</si>
  <si>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</si>
  <si>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</si>
  <si>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</si>
  <si>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</si>
  <si>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</si>
  <si>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</si>
  <si>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</si>
  <si>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</si>
  <si>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</si>
  <si>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</si>
  <si>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</si>
  <si>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</si>
  <si>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</si>
  <si>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</si>
  <si>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</si>
  <si>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</si>
  <si>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</si>
  <si>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</si>
  <si>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</si>
  <si>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</si>
  <si>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</si>
  <si>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</si>
  <si>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</si>
  <si>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</si>
  <si>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</si>
  <si>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</si>
  <si>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</si>
  <si>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</si>
  <si>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</si>
  <si>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</si>
  <si>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</si>
  <si>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</si>
  <si>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</si>
  <si>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</si>
  <si>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</si>
  <si>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</si>
  <si>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</si>
  <si>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</si>
  <si>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</si>
  <si>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</si>
  <si>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</si>
  <si>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</si>
  <si>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</si>
  <si>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</si>
  <si>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</si>
  <si>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</si>
  <si>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</si>
  <si>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</si>
  <si>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</si>
  <si>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</si>
  <si>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</si>
  <si>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</si>
  <si>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</si>
  <si>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</si>
  <si>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</si>
  <si>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</si>
  <si>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</si>
  <si>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</si>
  <si>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</si>
  <si>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</si>
  <si>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</si>
  <si>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</si>
  <si>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</si>
  <si>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</si>
  <si>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</si>
  <si>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</si>
  <si>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</si>
  <si>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</si>
  <si>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</si>
  <si>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</si>
  <si>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</si>
  <si>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</si>
  <si>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</si>
  <si>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</si>
  <si>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</si>
  <si>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</si>
  <si>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</si>
  <si>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</si>
  <si>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</si>
  <si>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</si>
  <si>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</si>
  <si>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</si>
  <si>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</si>
  <si>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</si>
  <si>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</si>
  <si>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</si>
  <si>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</si>
  <si>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</si>
  <si>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</si>
  <si>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</si>
  <si>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</si>
  <si>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</si>
  <si>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</si>
  <si>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</si>
  <si>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</si>
  <si>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</si>
  <si>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</si>
  <si>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</si>
  <si>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</si>
  <si>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</si>
  <si>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</si>
  <si>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</si>
  <si>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</si>
  <si>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</si>
  <si>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</si>
  <si>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</si>
  <si>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</si>
  <si>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</si>
  <si>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</si>
  <si>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</si>
  <si>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</si>
  <si>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</si>
  <si>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</si>
  <si>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</si>
  <si>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</si>
  <si>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</si>
  <si>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</si>
  <si>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</si>
  <si>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</si>
  <si>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</si>
  <si>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</si>
  <si>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</si>
  <si>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</si>
  <si>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</si>
  <si>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</si>
  <si>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</si>
  <si>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</si>
  <si>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</si>
  <si>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</si>
  <si>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</si>
  <si>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</si>
  <si>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</si>
  <si>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</si>
  <si>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</si>
  <si>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</si>
  <si>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</si>
  <si>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</si>
  <si>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</si>
  <si>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</si>
  <si>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</si>
  <si>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</si>
  <si>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</si>
  <si>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</si>
  <si>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</si>
  <si>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</si>
  <si>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</si>
  <si>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</si>
  <si>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</si>
  <si>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</si>
  <si>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</si>
  <si>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</si>
  <si>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</si>
  <si>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</si>
  <si>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</si>
  <si>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</si>
  <si>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</si>
  <si>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</si>
  <si>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</si>
  <si>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</si>
  <si>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</si>
  <si>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</si>
  <si>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</si>
  <si>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</si>
  <si>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</si>
  <si>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</si>
  <si>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</si>
  <si>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</si>
  <si>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</si>
  <si>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</si>
  <si>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</si>
  <si>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</si>
  <si>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</si>
  <si>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</si>
  <si>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</si>
  <si>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</si>
  <si>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</si>
  <si>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</si>
  <si>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</si>
  <si>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</si>
  <si>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</si>
  <si>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</si>
  <si>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</si>
  <si>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</si>
  <si>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</si>
  <si>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</si>
  <si>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</si>
  <si>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</si>
  <si>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</si>
  <si>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</si>
  <si>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</si>
  <si>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</si>
  <si>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</si>
  <si>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</si>
  <si>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</si>
  <si>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</si>
  <si>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</si>
  <si>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</si>
  <si>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</si>
  <si>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</si>
  <si>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</si>
  <si>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</si>
  <si>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</si>
  <si>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</si>
  <si>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</si>
  <si>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</si>
  <si>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</si>
  <si>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</si>
  <si>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</si>
  <si>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</si>
  <si>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</si>
  <si>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</si>
  <si>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</si>
  <si>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</si>
  <si>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</si>
  <si>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</si>
  <si>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</si>
  <si>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</si>
  <si>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</si>
  <si>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</si>
  <si>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</si>
  <si>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</si>
  <si>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</si>
  <si>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</si>
  <si>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</si>
  <si>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</si>
  <si>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</si>
  <si>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</si>
  <si>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</si>
  <si>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</si>
  <si>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</si>
  <si>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</si>
  <si>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</si>
  <si>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</si>
  <si>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</si>
  <si>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</si>
  <si>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</si>
  <si>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</si>
  <si>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</si>
  <si>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</si>
  <si>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</si>
  <si>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</si>
  <si>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</si>
  <si>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</si>
  <si>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</si>
  <si>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</si>
  <si>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</si>
  <si>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</si>
  <si>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</si>
  <si>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</si>
  <si>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</si>
  <si>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</si>
  <si>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</si>
  <si>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</si>
  <si>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</si>
  <si>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</si>
  <si>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</si>
  <si>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</si>
  <si>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</si>
  <si>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</si>
  <si>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</si>
  <si>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</si>
  <si>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</si>
  <si>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</si>
  <si>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</si>
  <si>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</si>
  <si>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</si>
  <si>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</si>
  <si>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</si>
  <si>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</si>
  <si>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</si>
  <si>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</si>
  <si>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</si>
  <si>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</si>
  <si>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</si>
  <si>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</si>
  <si>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</si>
  <si>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</si>
  <si>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</si>
  <si>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</si>
  <si>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</si>
  <si>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</si>
  <si>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</si>
  <si>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</si>
  <si>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</si>
  <si>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</si>
  <si>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</si>
  <si>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</si>
  <si>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</si>
  <si>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</si>
  <si>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</si>
  <si>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</si>
  <si>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</si>
  <si>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</si>
  <si>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</si>
  <si>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</si>
  <si>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</si>
  <si>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</si>
  <si>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</si>
  <si>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</si>
  <si>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</si>
  <si>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</si>
  <si>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</si>
  <si>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</si>
  <si>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</si>
  <si>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</si>
  <si>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</si>
  <si>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</si>
  <si>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</si>
  <si>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</si>
  <si>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</si>
  <si>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</si>
  <si>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</si>
  <si>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</si>
  <si>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</si>
  <si>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</si>
  <si>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</si>
  <si>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</si>
  <si>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</si>
  <si>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</si>
  <si>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</si>
  <si>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</si>
  <si>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</si>
  <si>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</si>
  <si>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</si>
  <si>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</si>
  <si>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</si>
  <si>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</si>
  <si>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</si>
  <si>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</si>
  <si>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</si>
  <si>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</si>
  <si>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</si>
  <si>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</si>
  <si>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</si>
  <si>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</si>
  <si>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</si>
  <si>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</si>
  <si>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</si>
  <si>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</si>
  <si>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</si>
  <si>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</si>
  <si>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</si>
  <si>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</si>
  <si>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</si>
  <si>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</si>
  <si>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</si>
  <si>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</si>
  <si>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</si>
  <si>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</si>
  <si>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</si>
  <si>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</si>
  <si>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</si>
  <si>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</si>
  <si>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</si>
  <si>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</si>
  <si>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</si>
  <si>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</si>
  <si>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</si>
  <si>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</si>
  <si>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</si>
  <si>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</si>
  <si>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</si>
  <si>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</si>
  <si>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</si>
  <si>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</si>
  <si>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</si>
  <si>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</si>
  <si>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</si>
  <si>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</si>
  <si>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</si>
  <si>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</si>
  <si>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</si>
  <si>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</si>
  <si>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</si>
  <si>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</si>
  <si>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</si>
  <si>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</si>
  <si>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</si>
  <si>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</si>
  <si>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</si>
  <si>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</si>
  <si>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</si>
  <si>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</si>
  <si>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</si>
  <si>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</si>
  <si>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</si>
  <si>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</si>
  <si>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</si>
  <si>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</si>
  <si>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</si>
  <si>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</si>
  <si>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</si>
  <si>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</si>
  <si>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</si>
  <si>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</si>
  <si>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</si>
  <si>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</si>
  <si>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</si>
  <si>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</si>
  <si>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</si>
  <si>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</si>
  <si>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</si>
  <si>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</si>
  <si>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</si>
  <si>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</si>
  <si>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</si>
  <si>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</si>
  <si>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</si>
  <si>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</si>
  <si>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</si>
  <si>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</si>
  <si>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</si>
  <si>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</si>
  <si>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</si>
  <si>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</si>
  <si>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</si>
  <si>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</si>
  <si>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</si>
  <si>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</si>
  <si>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</si>
  <si>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</si>
  <si>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</si>
  <si>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</si>
  <si>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</si>
  <si>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</si>
  <si>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</si>
  <si>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</si>
  <si>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</si>
  <si>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</si>
  <si>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</si>
  <si>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</si>
  <si>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</si>
  <si>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</si>
  <si>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</si>
  <si>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</si>
  <si>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</si>
  <si>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</si>
  <si>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</si>
  <si>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</si>
  <si>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</si>
  <si>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</si>
  <si>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</si>
  <si>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</si>
  <si>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</si>
  <si>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</si>
  <si>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</si>
  <si>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</si>
  <si>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</si>
  <si>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</si>
  <si>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</si>
  <si>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</si>
  <si>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</si>
  <si>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</si>
  <si>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</si>
  <si>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</si>
  <si>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</si>
  <si>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</si>
  <si>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</si>
  <si>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</si>
  <si>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</si>
  <si>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</si>
  <si>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</si>
  <si>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</si>
  <si>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</si>
  <si>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</si>
  <si>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</si>
  <si>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</si>
  <si>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</si>
  <si>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</si>
  <si>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</si>
  <si>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</si>
  <si>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</si>
  <si>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</si>
  <si>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</si>
  <si>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</si>
  <si>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</si>
  <si>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</si>
  <si>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</si>
  <si>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</si>
  <si>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</si>
  <si>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</si>
  <si>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</si>
  <si>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</si>
  <si>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</si>
  <si>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</si>
  <si>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</si>
  <si>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</si>
  <si>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</si>
  <si>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</si>
  <si>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</si>
  <si>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</si>
  <si>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</si>
  <si>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</si>
  <si>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</si>
  <si>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</si>
  <si>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</si>
  <si>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</si>
  <si>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</si>
  <si>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</si>
  <si>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</si>
  <si>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</si>
  <si>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</si>
  <si>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</si>
  <si>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</si>
  <si>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</si>
  <si>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</si>
  <si>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</si>
  <si>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</si>
  <si>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</si>
  <si>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</si>
  <si>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</si>
  <si>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</si>
  <si>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</si>
  <si>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</si>
  <si>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</si>
  <si>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</si>
  <si>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</si>
  <si>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</si>
  <si>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</si>
  <si>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</si>
  <si>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</si>
  <si>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</si>
  <si>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</si>
  <si>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</si>
  <si>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</si>
  <si>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</si>
  <si>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</si>
  <si>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</si>
  <si>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</si>
  <si>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</si>
  <si>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</si>
  <si>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</si>
  <si>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</si>
  <si>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</si>
  <si>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</si>
  <si>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</si>
  <si>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</si>
  <si>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</si>
  <si>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</si>
  <si>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</si>
  <si>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</si>
  <si>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</si>
  <si>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</si>
  <si>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</si>
  <si>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</si>
  <si>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</si>
  <si>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</si>
  <si>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</si>
  <si>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</si>
  <si>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</si>
  <si>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</si>
  <si>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</si>
  <si>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</si>
  <si>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</si>
  <si>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</si>
  <si>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</si>
  <si>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</si>
  <si>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</si>
  <si>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</si>
  <si>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</si>
  <si>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</si>
  <si>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</si>
  <si>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</si>
  <si>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</si>
  <si>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</si>
  <si>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</si>
  <si>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</si>
  <si>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</si>
  <si>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</si>
  <si>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</si>
  <si>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</si>
  <si>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</si>
  <si>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</si>
  <si>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</si>
  <si>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</si>
  <si>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</si>
  <si>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</si>
  <si>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</si>
  <si>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</si>
  <si>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</si>
  <si>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</si>
  <si>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</si>
  <si>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</si>
  <si>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</si>
  <si>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</si>
  <si>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</si>
  <si>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</si>
  <si>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</si>
  <si>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</si>
  <si>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</si>
  <si>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</si>
  <si>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</si>
  <si>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</si>
  <si>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</si>
  <si>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</si>
  <si>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</si>
  <si>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</si>
  <si>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</si>
  <si>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</si>
  <si>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</si>
  <si>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</si>
  <si>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</si>
  <si>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</si>
  <si>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</si>
  <si>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</si>
  <si>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</si>
  <si>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</si>
  <si>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</si>
  <si>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</si>
  <si>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</si>
  <si>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</si>
  <si>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</si>
  <si>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</si>
  <si>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</si>
  <si>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</si>
  <si>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</si>
  <si>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</si>
  <si>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</si>
  <si>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</si>
  <si>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</si>
  <si>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</si>
  <si>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</si>
  <si>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</si>
  <si>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</si>
  <si>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</si>
  <si>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</si>
  <si>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</si>
  <si>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</si>
  <si>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</si>
  <si>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</si>
  <si>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</si>
  <si>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</si>
  <si>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</si>
  <si>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</si>
  <si>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</si>
  <si>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</si>
  <si>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</si>
  <si>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</si>
  <si>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</si>
  <si>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</si>
  <si>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</si>
  <si>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</si>
  <si>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</si>
  <si>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</si>
  <si>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</si>
  <si>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</si>
  <si>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</si>
  <si>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</si>
  <si>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</si>
  <si>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</si>
  <si>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</si>
  <si>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</si>
  <si>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</si>
  <si>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</si>
  <si>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</si>
  <si>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</si>
  <si>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</si>
  <si>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</si>
  <si>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</si>
  <si>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</si>
  <si>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</si>
  <si>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</si>
  <si>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</si>
  <si>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</si>
  <si>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</si>
  <si>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</si>
  <si>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</si>
  <si>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</si>
  <si>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</si>
  <si>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</si>
  <si>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</si>
  <si>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</si>
  <si>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</si>
  <si>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</si>
  <si>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</si>
  <si>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</si>
  <si>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</si>
  <si>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</si>
  <si>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</si>
  <si>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</si>
  <si>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</si>
  <si>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</si>
  <si>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</si>
  <si>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</si>
  <si>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</si>
  <si>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</si>
  <si>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</si>
  <si>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</si>
  <si>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</si>
  <si>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</si>
  <si>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</si>
  <si>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</si>
  <si>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</si>
  <si>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</si>
  <si>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</si>
  <si>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</si>
  <si>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</si>
  <si>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</si>
  <si>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</si>
  <si>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</si>
  <si>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</si>
  <si>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</si>
  <si>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</si>
  <si>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</si>
  <si>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</si>
  <si>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</si>
  <si>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</si>
  <si>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</si>
  <si>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</si>
  <si>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</si>
  <si>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</si>
  <si>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</si>
  <si>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</si>
  <si>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</si>
  <si>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</si>
  <si>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</si>
  <si>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</si>
  <si>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</si>
  <si>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</si>
  <si>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</si>
  <si>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</si>
  <si>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</si>
  <si>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</si>
  <si>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</si>
  <si>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</si>
  <si>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</si>
  <si>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</si>
  <si>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</si>
  <si>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</si>
  <si>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</si>
  <si>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</si>
  <si>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</si>
  <si>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</si>
  <si>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</si>
  <si>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</si>
  <si>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</si>
  <si>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</si>
  <si>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</si>
  <si>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</si>
  <si>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</si>
  <si>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</si>
  <si>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</si>
  <si>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</si>
  <si>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</si>
  <si>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</si>
  <si>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</si>
  <si>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</si>
  <si>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</si>
  <si>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</si>
  <si>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</si>
  <si>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</si>
  <si>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</si>
  <si>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</si>
  <si>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</si>
  <si>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</si>
  <si>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</si>
  <si>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</si>
  <si>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</si>
  <si>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</si>
  <si>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</si>
  <si>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</si>
  <si>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</si>
  <si>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</si>
  <si>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</si>
  <si>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</si>
  <si>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</si>
  <si>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</si>
  <si>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</si>
  <si>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</si>
  <si>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</si>
  <si>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</si>
  <si>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</si>
  <si>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</si>
  <si>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</si>
  <si>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</si>
  <si>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</si>
  <si>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</si>
  <si>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</si>
  <si>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</si>
  <si>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</si>
  <si>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</si>
  <si>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</si>
  <si>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</si>
  <si>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</si>
  <si>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</si>
  <si>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</si>
  <si>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</si>
  <si>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</si>
  <si>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</si>
  <si>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</si>
  <si>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</si>
  <si>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</si>
  <si>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</si>
  <si>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</si>
  <si>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</si>
  <si>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</si>
  <si>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</si>
  <si>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</si>
  <si>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</si>
  <si>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</si>
  <si>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</si>
  <si>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</si>
  <si>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</si>
  <si>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</si>
  <si>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</si>
  <si>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</si>
  <si>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</si>
  <si>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</si>
  <si>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</si>
  <si>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</si>
  <si>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</si>
  <si>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</si>
  <si>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</si>
  <si>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</si>
  <si>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</si>
  <si>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</si>
  <si>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</si>
  <si>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</si>
  <si>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</si>
  <si>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</si>
  <si>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</si>
  <si>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</si>
  <si>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</si>
  <si>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</si>
  <si>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</si>
  <si>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</si>
  <si>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</si>
  <si>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</si>
  <si>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</si>
  <si>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</si>
  <si>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</si>
  <si>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</si>
  <si>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</si>
  <si>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</si>
  <si>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</si>
  <si>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</si>
  <si>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</si>
  <si>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</si>
  <si>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</si>
  <si>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</si>
  <si>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</si>
  <si>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</si>
  <si>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</si>
  <si>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</si>
  <si>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</si>
  <si>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</si>
  <si>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</si>
  <si>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</si>
  <si>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</si>
  <si>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</si>
  <si>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</si>
  <si>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</si>
  <si>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</si>
  <si>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</si>
  <si>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</si>
  <si>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</si>
  <si>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</si>
  <si>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</si>
  <si>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</si>
  <si>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</si>
  <si>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</si>
  <si>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</si>
  <si>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</si>
  <si>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</si>
  <si>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</si>
  <si>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</si>
  <si>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</si>
  <si>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</si>
  <si>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</si>
  <si>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</si>
  <si>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</si>
  <si>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</si>
  <si>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</si>
  <si>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</si>
  <si>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</si>
  <si>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</si>
  <si>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</si>
  <si>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</si>
  <si>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</si>
  <si>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</si>
  <si>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</si>
  <si>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</si>
  <si>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</si>
  <si>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</si>
  <si>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</si>
  <si>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</si>
  <si>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</si>
  <si>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</si>
  <si>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</si>
  <si>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</si>
  <si>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</si>
  <si>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</si>
  <si>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</si>
  <si>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</si>
  <si>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</si>
  <si>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</si>
  <si>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</si>
  <si>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</si>
  <si>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</si>
  <si>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</si>
  <si>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</si>
  <si>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</si>
  <si>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</si>
  <si>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</si>
  <si>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</si>
  <si>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</si>
  <si>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</si>
  <si>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</si>
  <si>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</si>
  <si>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</si>
  <si>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</si>
  <si>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</si>
  <si>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</si>
  <si>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</si>
  <si>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</si>
  <si>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</si>
  <si>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</si>
  <si>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</si>
  <si>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</si>
  <si>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</si>
  <si>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</si>
  <si>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</si>
  <si>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</si>
  <si>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</si>
  <si>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</si>
  <si>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</si>
  <si>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</si>
  <si>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</si>
  <si>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</si>
  <si>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</si>
  <si>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</si>
  <si>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</si>
  <si>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</si>
  <si>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</si>
  <si>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</si>
  <si>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</si>
  <si>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</si>
  <si>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</si>
  <si>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</si>
  <si>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</si>
  <si>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</si>
  <si>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</si>
  <si>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</si>
  <si>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</si>
  <si>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</si>
  <si>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</si>
  <si>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</si>
  <si>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</si>
  <si>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</si>
  <si>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</si>
  <si>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</si>
  <si>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</si>
  <si>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</si>
  <si>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</si>
  <si>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</si>
  <si>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</si>
  <si>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</si>
  <si>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</si>
  <si>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</si>
  <si>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</si>
  <si>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</si>
  <si>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</si>
  <si>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</si>
  <si>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</si>
  <si>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</si>
  <si>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</si>
  <si>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</si>
  <si>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</si>
  <si>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</si>
  <si>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</si>
  <si>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</si>
  <si>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</si>
  <si>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</si>
  <si>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</si>
  <si>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</si>
  <si>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</si>
  <si>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</si>
  <si>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</si>
  <si>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</si>
  <si>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</si>
  <si>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</si>
  <si>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</si>
  <si>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</si>
  <si>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</si>
  <si>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</si>
  <si>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</si>
  <si>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</si>
  <si>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</si>
  <si>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</si>
  <si>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</si>
  <si>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</si>
  <si>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</si>
  <si>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</si>
  <si>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</si>
  <si>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</si>
  <si>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</si>
  <si>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</si>
  <si>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</si>
  <si>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</si>
  <si>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</si>
  <si>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</si>
  <si>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</si>
  <si>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</si>
  <si>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</si>
  <si>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</si>
  <si>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</si>
  <si>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</si>
  <si>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</si>
  <si>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</si>
  <si>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</si>
  <si>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</si>
  <si>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</si>
  <si>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</si>
  <si>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</si>
  <si>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</si>
  <si>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</si>
  <si>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</si>
  <si>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</si>
  <si>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</si>
  <si>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</si>
  <si>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</si>
  <si>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</si>
  <si>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</si>
  <si>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</si>
  <si>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</si>
  <si>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</si>
  <si>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</si>
  <si>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</si>
  <si>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</si>
  <si>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</si>
  <si>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</si>
  <si>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</si>
  <si>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</si>
  <si>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</si>
  <si>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</si>
  <si>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</si>
  <si>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</si>
  <si>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</si>
  <si>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</si>
  <si>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</si>
  <si>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</si>
  <si>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</si>
  <si>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</si>
  <si>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</si>
  <si>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</si>
  <si>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</si>
  <si>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</si>
  <si>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</si>
  <si>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</si>
  <si>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</si>
  <si>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</si>
  <si>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</si>
  <si>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</si>
  <si>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</si>
  <si>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</si>
  <si>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</si>
  <si>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</si>
  <si>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</si>
  <si>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</si>
  <si>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</si>
  <si>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</si>
  <si>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</si>
  <si>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</si>
  <si>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</si>
  <si>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</si>
  <si>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</si>
  <si>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</si>
  <si>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</si>
  <si>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</si>
  <si>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</si>
  <si>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</si>
  <si>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</si>
  <si>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</si>
  <si>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</si>
  <si>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</si>
  <si>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</si>
  <si>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</si>
  <si>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</si>
  <si>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</si>
  <si>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</si>
  <si>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</si>
  <si>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</si>
  <si>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</si>
  <si>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</si>
  <si>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</si>
  <si>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</si>
  <si>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</si>
  <si>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</si>
  <si>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</si>
  <si>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</si>
  <si>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</si>
  <si>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</si>
  <si>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</si>
  <si>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</si>
  <si>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</si>
  <si>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</si>
  <si>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</si>
  <si>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</si>
  <si>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</si>
  <si>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</si>
  <si>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</si>
  <si>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</si>
  <si>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</si>
  <si>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</si>
  <si>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</si>
  <si>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</si>
  <si>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</si>
  <si>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</si>
  <si>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</si>
  <si>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</si>
  <si>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</si>
  <si>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</si>
  <si>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</si>
  <si>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</si>
  <si>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</si>
  <si>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</si>
  <si>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</si>
  <si>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</si>
  <si>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</si>
  <si>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</si>
  <si>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</si>
  <si>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</si>
  <si>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</si>
  <si>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</si>
  <si>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</si>
  <si>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</si>
  <si>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</si>
  <si>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</si>
  <si>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</si>
  <si>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</si>
  <si>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</si>
  <si>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</si>
  <si>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</si>
  <si>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</si>
  <si>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</si>
  <si>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</si>
  <si>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</si>
  <si>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</si>
  <si>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</si>
  <si>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</si>
  <si>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</si>
  <si>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</si>
  <si>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</si>
  <si>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</si>
  <si>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</si>
  <si>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</si>
  <si>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</si>
  <si>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</si>
  <si>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</si>
  <si>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</si>
  <si>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</si>
  <si>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</si>
  <si>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</si>
  <si>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</si>
  <si>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</si>
  <si>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</si>
  <si>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</si>
  <si>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</si>
  <si>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</si>
  <si>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</si>
  <si>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</si>
  <si>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</si>
  <si>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</si>
  <si>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</si>
  <si>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</si>
  <si>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</si>
  <si>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</si>
  <si>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</si>
  <si>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</si>
  <si>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</si>
  <si>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</si>
  <si>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</si>
  <si>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</si>
  <si>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</si>
  <si>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</si>
  <si>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</si>
  <si>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</si>
  <si>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</si>
  <si>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</si>
  <si>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</si>
  <si>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</si>
  <si>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</si>
  <si>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</si>
  <si>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</si>
  <si>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</si>
  <si>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</si>
  <si>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</si>
  <si>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</si>
  <si>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</si>
  <si>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</si>
  <si>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</si>
  <si>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</si>
  <si>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</si>
  <si>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</si>
  <si>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</si>
  <si>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</si>
  <si>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</si>
  <si>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</si>
  <si>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</si>
  <si>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</si>
  <si>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</si>
  <si>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</si>
  <si>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</si>
  <si>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</si>
  <si>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</si>
  <si>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</si>
  <si>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</si>
  <si>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</si>
  <si>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</si>
  <si>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</si>
  <si>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</si>
  <si>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</si>
  <si>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</si>
  <si>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</si>
  <si>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</si>
  <si>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</si>
  <si>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</si>
  <si>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</si>
  <si>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</si>
  <si>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</si>
  <si>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</si>
  <si>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</si>
  <si>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</si>
  <si>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</si>
  <si>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</si>
  <si>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</si>
  <si>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</si>
  <si>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</si>
  <si>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</si>
  <si>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</si>
  <si>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</si>
  <si>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</si>
  <si>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</si>
  <si>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</si>
  <si>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</si>
  <si>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</si>
  <si>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</si>
  <si>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</si>
  <si>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</si>
  <si>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</si>
  <si>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</si>
  <si>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</si>
  <si>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</si>
  <si>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</si>
  <si>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</si>
  <si>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</si>
  <si>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</si>
  <si>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</si>
  <si>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</si>
  <si>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</si>
  <si>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</si>
  <si>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</si>
  <si>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</si>
  <si>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</si>
  <si>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</si>
  <si>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</si>
  <si>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</si>
  <si>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</si>
  <si>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</si>
  <si>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</si>
  <si>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</si>
  <si>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</si>
  <si>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</si>
  <si>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</si>
  <si>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</si>
  <si>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</si>
  <si>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</si>
  <si>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</si>
  <si>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</si>
  <si>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</si>
  <si>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</si>
  <si>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</si>
  <si>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</si>
  <si>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</si>
  <si>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</si>
  <si>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</si>
  <si>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</si>
  <si>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</si>
  <si>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</si>
  <si>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</si>
  <si>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</si>
  <si>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</si>
  <si>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</si>
  <si>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</si>
  <si>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</si>
  <si>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</si>
  <si>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</si>
  <si>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</si>
  <si>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</si>
  <si>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</si>
  <si>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</si>
  <si>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</si>
  <si>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</si>
  <si>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</si>
  <si>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</si>
  <si>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</si>
  <si>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</si>
  <si>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</si>
  <si>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</si>
  <si>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</si>
  <si>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</si>
  <si>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</si>
  <si>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</si>
  <si>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</si>
  <si>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</si>
  <si>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</si>
  <si>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</si>
  <si>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</si>
  <si>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</si>
  <si>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</si>
  <si>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</si>
  <si>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</si>
  <si>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</si>
  <si>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</si>
  <si>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</si>
  <si>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</si>
  <si>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</si>
  <si>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</si>
  <si>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</si>
  <si>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</si>
  <si>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</si>
  <si>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</si>
  <si>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</si>
  <si>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</si>
  <si>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</si>
  <si>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</si>
  <si>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</si>
  <si>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</si>
  <si>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</si>
  <si>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</si>
  <si>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</si>
  <si>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</si>
  <si>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</si>
  <si>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</si>
  <si>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</si>
  <si>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</si>
  <si>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</si>
  <si>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</si>
  <si>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</si>
  <si>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</si>
  <si>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</si>
  <si>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</si>
  <si>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</si>
  <si>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</si>
  <si>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</si>
  <si>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</si>
  <si>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</si>
  <si>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</si>
  <si>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</si>
  <si>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</si>
  <si>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</si>
  <si>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</si>
  <si>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</si>
  <si>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</si>
  <si>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</si>
  <si>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</si>
  <si>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</si>
  <si>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</si>
  <si>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</si>
  <si>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</si>
  <si>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</si>
  <si>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</si>
  <si>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</si>
  <si>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</si>
  <si>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</si>
  <si>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</si>
  <si>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</si>
  <si>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</si>
  <si>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</si>
  <si>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</si>
  <si>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</si>
  <si>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</si>
  <si>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</si>
  <si>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</si>
  <si>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</si>
  <si>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</si>
  <si>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</si>
  <si>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</si>
  <si>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</si>
  <si>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</si>
  <si>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</si>
  <si>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</si>
  <si>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</si>
  <si>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</si>
  <si>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</si>
  <si>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</si>
  <si>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</si>
  <si>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</si>
  <si>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</si>
  <si>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</si>
  <si>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</si>
  <si>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</si>
  <si>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</si>
  <si>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</si>
  <si>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</si>
  <si>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</si>
  <si>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</si>
  <si>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</si>
  <si>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</si>
  <si>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</si>
  <si>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</si>
  <si>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</si>
  <si>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</si>
  <si>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</si>
  <si>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</si>
  <si>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</si>
  <si>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</si>
  <si>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</si>
  <si>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</si>
  <si>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</si>
  <si>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</si>
  <si>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</si>
  <si>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</si>
  <si>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</si>
  <si>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</si>
  <si>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</si>
  <si>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</si>
  <si>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</si>
  <si>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</si>
  <si>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</si>
  <si>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</si>
  <si>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</si>
  <si>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</si>
  <si>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</si>
  <si>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</si>
  <si>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</si>
  <si>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</si>
  <si>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</si>
  <si>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</si>
  <si>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</si>
  <si>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</si>
  <si>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</si>
  <si>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</si>
  <si>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</si>
  <si>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</si>
  <si>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</si>
  <si>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</si>
  <si>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</si>
  <si>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</si>
  <si>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</si>
  <si>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</si>
  <si>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</si>
  <si>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</si>
  <si>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</si>
  <si>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</si>
  <si>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</si>
  <si>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</si>
  <si>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</si>
  <si>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</si>
  <si>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</si>
  <si>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</si>
  <si>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</si>
  <si>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</si>
  <si>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</si>
  <si>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</si>
  <si>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</si>
  <si>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</si>
  <si>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</si>
  <si>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</si>
  <si>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</si>
  <si>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</si>
  <si>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</si>
  <si>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</si>
  <si>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</si>
  <si>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</si>
  <si>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</si>
  <si>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</si>
  <si>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</si>
  <si>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</si>
  <si>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</si>
  <si>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</si>
  <si>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</si>
  <si>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</si>
  <si>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</si>
  <si>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</si>
  <si>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</si>
  <si>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</si>
  <si>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</si>
  <si>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</si>
  <si>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</si>
  <si>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</si>
  <si>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</si>
  <si>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</si>
  <si>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</si>
  <si>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</si>
  <si>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</si>
  <si>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</si>
  <si>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</si>
  <si>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</si>
  <si>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</si>
  <si>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</si>
  <si>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</si>
  <si>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</si>
  <si>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</si>
  <si>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</si>
  <si>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</si>
  <si>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</si>
  <si>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</si>
  <si>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</si>
  <si>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</si>
  <si>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</si>
  <si>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</si>
  <si>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</si>
  <si>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</si>
  <si>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</si>
  <si>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</si>
  <si>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</si>
  <si>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</si>
  <si>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</si>
  <si>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</si>
  <si>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</si>
  <si>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</si>
  <si>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</si>
  <si>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</si>
  <si>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</si>
  <si>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</si>
  <si>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</si>
  <si>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</si>
  <si>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</si>
  <si>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</si>
  <si>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</si>
  <si>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</si>
  <si>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</si>
  <si>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</si>
  <si>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</si>
  <si>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</si>
  <si>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</si>
  <si>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</si>
  <si>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</si>
  <si>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</si>
  <si>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</si>
  <si>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</si>
  <si>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</si>
  <si>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</si>
  <si>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</si>
  <si>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</si>
  <si>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</si>
  <si>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</si>
  <si>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</si>
  <si>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</si>
  <si>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</si>
  <si>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</si>
  <si>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</si>
  <si>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</si>
  <si>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</si>
  <si>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</si>
  <si>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</si>
  <si>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</si>
  <si>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</si>
  <si>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</si>
  <si>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</si>
  <si>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</si>
  <si>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</si>
  <si>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</si>
  <si>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</si>
  <si>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</si>
  <si>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</si>
  <si>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</si>
  <si>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</si>
  <si>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</si>
  <si>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</si>
  <si>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</si>
  <si>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</si>
  <si>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</si>
  <si>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</si>
  <si>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</si>
  <si>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</si>
  <si>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</si>
  <si>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</si>
  <si>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</si>
  <si>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</si>
  <si>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</si>
  <si>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</si>
  <si>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</si>
  <si>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</si>
  <si>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</si>
  <si>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</si>
  <si>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</si>
  <si>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</si>
  <si>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</si>
  <si>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</si>
  <si>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</si>
  <si>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</si>
  <si>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</si>
  <si>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</si>
  <si>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</si>
  <si>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</si>
  <si>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</si>
  <si>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</si>
  <si>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</si>
  <si>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</si>
  <si>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</si>
  <si>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</si>
  <si>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</si>
  <si>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</si>
  <si>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</si>
  <si>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</si>
  <si>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</si>
  <si>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</si>
  <si>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</si>
  <si>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</si>
  <si>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</si>
  <si>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</si>
  <si>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</si>
  <si>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</si>
  <si>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</si>
  <si>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</si>
  <si>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</si>
  <si>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</si>
  <si>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</si>
  <si>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</si>
  <si>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</si>
  <si>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</si>
  <si>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</si>
  <si>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</si>
  <si>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</si>
  <si>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</si>
  <si>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</si>
  <si>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</si>
  <si>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</si>
  <si>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</si>
  <si>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</si>
  <si>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</si>
  <si>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</si>
  <si>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</si>
  <si>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</si>
  <si>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</si>
  <si>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</si>
  <si>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</si>
  <si>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</si>
  <si>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</si>
  <si>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</si>
  <si>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</si>
  <si>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</si>
  <si>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</si>
  <si>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</si>
  <si>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</si>
  <si>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</si>
  <si>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</si>
  <si>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</si>
  <si>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</si>
  <si>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</si>
  <si>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</si>
  <si>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</si>
  <si>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</si>
  <si>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</si>
  <si>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</si>
  <si>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</si>
  <si>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</si>
  <si>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</si>
  <si>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</si>
  <si>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</si>
  <si>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</si>
  <si>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</si>
  <si>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</si>
  <si>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</si>
  <si>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</si>
  <si>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</si>
  <si>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</si>
  <si>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</si>
  <si>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</si>
  <si>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</si>
  <si>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</si>
  <si>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</si>
  <si>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</si>
  <si>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</si>
  <si>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</si>
  <si>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</si>
  <si>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</si>
  <si>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</si>
  <si>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</si>
  <si>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</si>
  <si>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</si>
  <si>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</si>
  <si>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</si>
  <si>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</si>
  <si>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</si>
  <si>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</si>
  <si>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</si>
  <si>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</si>
  <si>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</si>
  <si>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</si>
  <si>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</si>
  <si>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</si>
  <si>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</si>
  <si>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</si>
  <si>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</si>
  <si>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</si>
  <si>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</si>
  <si>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</si>
  <si>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</si>
  <si>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</si>
  <si>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</si>
  <si>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</si>
  <si>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</si>
  <si>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</si>
  <si>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</si>
  <si>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</si>
  <si>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</si>
  <si>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</si>
  <si>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</si>
  <si>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</si>
  <si>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</si>
  <si>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</si>
  <si>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</si>
  <si>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</si>
  <si>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</si>
  <si>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</si>
  <si>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</si>
  <si>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</si>
  <si>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</si>
  <si>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</si>
  <si>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</si>
  <si>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</si>
  <si>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</si>
  <si>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</si>
  <si>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</si>
  <si>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</si>
  <si>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</si>
  <si>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</si>
  <si>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</si>
  <si>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</si>
  <si>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</si>
  <si>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</si>
  <si>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</si>
  <si>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</si>
  <si>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</si>
  <si>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</si>
  <si>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</si>
  <si>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</si>
  <si>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</si>
  <si>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</si>
  <si>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</si>
  <si>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</si>
  <si>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</si>
  <si>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</si>
  <si>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</si>
  <si>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</si>
  <si>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</si>
  <si>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</si>
  <si>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</si>
  <si>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</si>
  <si>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</si>
  <si>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</si>
  <si>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</si>
  <si>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</si>
  <si>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</si>
  <si>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</si>
  <si>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</si>
  <si>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</si>
  <si>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</si>
  <si>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</si>
  <si>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</si>
  <si>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</si>
  <si>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</si>
  <si>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</si>
  <si>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</si>
  <si>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</si>
  <si>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</si>
  <si>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</si>
  <si>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</si>
  <si>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</si>
  <si>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</si>
  <si>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</si>
  <si>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</si>
  <si>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</si>
  <si>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</si>
  <si>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</si>
  <si>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</si>
  <si>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</si>
  <si>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</si>
  <si>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</si>
  <si>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</si>
  <si>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</si>
  <si>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</si>
  <si>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</si>
  <si>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</si>
  <si>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</si>
  <si>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</si>
  <si>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</si>
  <si>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</si>
  <si>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</si>
  <si>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</si>
  <si>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</si>
  <si>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</si>
  <si>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</si>
  <si>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</si>
  <si>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</si>
  <si>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</si>
  <si>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</si>
  <si>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</si>
  <si>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</si>
  <si>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</si>
  <si>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</si>
  <si>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</si>
  <si>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</si>
  <si>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</si>
  <si>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</si>
  <si>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</si>
  <si>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</si>
  <si>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</si>
  <si>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</si>
  <si>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</si>
  <si>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</si>
  <si>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</si>
  <si>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</si>
  <si>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</si>
  <si>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</si>
  <si>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</si>
  <si>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</si>
  <si>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</si>
  <si>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</si>
  <si>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</si>
  <si>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</si>
  <si>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</si>
  <si>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</si>
  <si>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</si>
  <si>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</si>
  <si>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</si>
  <si>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</si>
  <si>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</si>
  <si>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</si>
  <si>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</si>
  <si>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</si>
  <si>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</si>
  <si>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</si>
  <si>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</si>
  <si>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</si>
  <si>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</si>
  <si>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</si>
  <si>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</si>
  <si>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</si>
  <si>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</si>
  <si>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</si>
  <si>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</si>
  <si>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</si>
  <si>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</si>
  <si>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</si>
  <si>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</si>
  <si>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</si>
  <si>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</si>
  <si>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</si>
  <si>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</si>
  <si>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</si>
  <si>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</si>
  <si>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</si>
  <si>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</si>
  <si>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</si>
  <si>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</si>
  <si>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</si>
  <si>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</si>
  <si>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</si>
  <si>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</si>
  <si>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</si>
  <si>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</si>
  <si>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</si>
  <si>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</si>
  <si>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</si>
  <si>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</si>
  <si>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</si>
  <si>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</si>
  <si>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</si>
  <si>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</si>
  <si>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</si>
  <si>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</si>
  <si>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</si>
  <si>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</si>
  <si>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</si>
  <si>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</si>
  <si>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</si>
  <si>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</si>
  <si>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</si>
  <si>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</si>
  <si>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</si>
  <si>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</si>
  <si>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</si>
  <si>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</si>
  <si>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</si>
  <si>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</si>
  <si>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</si>
  <si>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</si>
  <si>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</si>
  <si>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</si>
  <si>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</si>
  <si>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</si>
  <si>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</si>
  <si>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</si>
  <si>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</si>
  <si>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</si>
  <si>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</si>
  <si>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</si>
  <si>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</si>
  <si>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</si>
  <si>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</si>
  <si>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</si>
  <si>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</si>
  <si>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</si>
  <si>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</si>
  <si>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</si>
  <si>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</si>
  <si>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</si>
  <si>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</si>
  <si>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</si>
  <si>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</si>
  <si>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</si>
  <si>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</si>
  <si>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</si>
  <si>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</si>
  <si>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</si>
  <si>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</si>
  <si>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</si>
  <si>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</si>
  <si>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</si>
  <si>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</si>
  <si>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</si>
  <si>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</si>
  <si>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</si>
  <si>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</si>
  <si>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</si>
  <si>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</si>
  <si>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</si>
  <si>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</si>
  <si>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</si>
  <si>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</si>
  <si>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</si>
  <si>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</si>
  <si>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</si>
  <si>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</si>
  <si>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</si>
  <si>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</si>
  <si>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</si>
  <si>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</si>
  <si>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</si>
  <si>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</si>
  <si>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</si>
  <si>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</si>
  <si>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</si>
  <si>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</si>
  <si>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</si>
  <si>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</si>
  <si>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</si>
  <si>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</si>
  <si>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</si>
  <si>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</si>
  <si>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</si>
  <si>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</si>
  <si>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</si>
  <si>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</si>
  <si>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</si>
  <si>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</si>
  <si>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</si>
  <si>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</si>
  <si>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</si>
  <si>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</si>
  <si>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</si>
  <si>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</si>
  <si>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</si>
  <si>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</si>
  <si>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</si>
  <si>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</si>
  <si>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</si>
  <si>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</si>
  <si>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</si>
  <si>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</si>
  <si>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</si>
  <si>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</si>
  <si>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</si>
  <si>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</si>
  <si>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</si>
  <si>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</si>
  <si>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</si>
  <si>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</si>
  <si>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</si>
  <si>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</si>
  <si>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</si>
  <si>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</si>
  <si>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</si>
  <si>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</si>
  <si>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</si>
  <si>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</si>
  <si>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</si>
  <si>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</si>
  <si>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</si>
  <si>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</si>
  <si>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</si>
  <si>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</si>
  <si>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</si>
  <si>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</si>
  <si>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</si>
  <si>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</si>
  <si>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</si>
  <si>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</si>
  <si>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</si>
  <si>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</si>
  <si>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</si>
  <si>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</si>
  <si>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</si>
  <si>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</si>
  <si>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</si>
  <si>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</si>
  <si>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</si>
  <si>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</si>
  <si>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</si>
  <si>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</si>
  <si>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</si>
  <si>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</si>
  <si>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</si>
  <si>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</si>
  <si>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</si>
  <si>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</si>
  <si>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</si>
  <si>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</si>
  <si>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</si>
  <si>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</si>
  <si>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</si>
  <si>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</si>
  <si>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</si>
  <si>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</si>
  <si>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</si>
  <si>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</si>
  <si>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</si>
  <si>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</si>
  <si>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</si>
  <si>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</si>
  <si>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</si>
  <si>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</si>
  <si>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</si>
  <si>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</si>
  <si>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</si>
  <si>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</si>
  <si>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</si>
  <si>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</si>
  <si>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</si>
  <si>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</si>
  <si>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</si>
  <si>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</si>
  <si>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</si>
  <si>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</si>
  <si>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</si>
  <si>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</si>
  <si>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</si>
  <si>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</si>
  <si>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</si>
  <si>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</si>
  <si>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</si>
  <si>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</si>
  <si>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</si>
  <si>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</si>
  <si>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</si>
  <si>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</si>
  <si>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</si>
  <si>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</si>
  <si>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</si>
  <si>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</si>
  <si>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</si>
  <si>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</si>
  <si>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</si>
  <si>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</si>
  <si>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</si>
  <si>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</si>
  <si>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</si>
  <si>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</si>
  <si>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</si>
  <si>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</si>
  <si>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</si>
  <si>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</si>
  <si>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</si>
  <si>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</si>
  <si>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</si>
  <si>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</si>
  <si>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</si>
  <si>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</si>
  <si>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</si>
  <si>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</si>
  <si>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</si>
  <si>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</si>
  <si>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</si>
  <si>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</si>
  <si>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</si>
  <si>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</si>
  <si>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</si>
  <si>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</si>
  <si>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</si>
  <si>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</si>
  <si>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</si>
  <si>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</si>
  <si>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</si>
  <si>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</si>
  <si>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</si>
  <si>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</si>
  <si>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</si>
  <si>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</si>
  <si>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</si>
  <si>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</si>
  <si>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</si>
  <si>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</si>
  <si>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</si>
  <si>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</si>
  <si>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</si>
  <si>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</si>
  <si>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</si>
  <si>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</si>
  <si>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</si>
  <si>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</si>
  <si>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</si>
  <si>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</si>
  <si>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</si>
  <si>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</si>
  <si>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</si>
  <si>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</si>
  <si>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</si>
  <si>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</si>
  <si>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</si>
  <si>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</si>
  <si>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</si>
  <si>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</si>
  <si>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</si>
  <si>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</si>
  <si>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</si>
  <si>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</si>
  <si>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</si>
  <si>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</si>
  <si>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</si>
  <si>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</si>
  <si>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</si>
  <si>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</si>
  <si>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</si>
  <si>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</si>
  <si>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</si>
  <si>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</si>
  <si>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</si>
  <si>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</si>
  <si>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</si>
  <si>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</si>
  <si>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</si>
  <si>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</si>
  <si>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</si>
  <si>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</si>
  <si>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</si>
  <si>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</si>
  <si>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</si>
  <si>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</si>
  <si>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</si>
  <si>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</si>
  <si>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</si>
  <si>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</si>
  <si>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</si>
  <si>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</si>
  <si>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</si>
  <si>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</si>
  <si>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</si>
  <si>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</si>
  <si>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</si>
  <si>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</si>
  <si>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</si>
  <si>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</si>
  <si>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</si>
  <si>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</si>
  <si>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</si>
  <si>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</si>
  <si>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</si>
  <si>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</si>
  <si>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</si>
  <si>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</si>
  <si>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</si>
  <si>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</si>
  <si>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</si>
  <si>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</si>
  <si>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</si>
  <si>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</si>
  <si>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</si>
  <si>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</si>
  <si>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</si>
  <si>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</si>
  <si>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</si>
  <si>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</si>
  <si>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</si>
  <si>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</si>
  <si>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</si>
  <si>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</si>
  <si>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</si>
  <si>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</si>
  <si>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</si>
  <si>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</si>
  <si>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</si>
  <si>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</si>
  <si>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</si>
  <si>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</si>
  <si>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</si>
  <si>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</si>
  <si>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</si>
  <si>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</si>
  <si>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</si>
  <si>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</si>
  <si>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</si>
  <si>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</si>
  <si>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</si>
  <si>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</si>
  <si>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</si>
  <si>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</si>
  <si>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</si>
  <si>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</si>
  <si>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</si>
  <si>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</si>
  <si>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</si>
  <si>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</si>
  <si>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</si>
  <si>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</si>
  <si>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</si>
  <si>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</si>
  <si>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</si>
  <si>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</si>
  <si>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</si>
  <si>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</si>
  <si>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</si>
  <si>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</si>
  <si>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</si>
  <si>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</si>
  <si>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</si>
  <si>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</si>
  <si>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</si>
  <si>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</si>
  <si>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</si>
  <si>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</si>
  <si>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</si>
  <si>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</si>
  <si>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</si>
  <si>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</si>
  <si>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</si>
  <si>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</si>
  <si>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</si>
  <si>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</si>
  <si>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</si>
  <si>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</si>
  <si>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</si>
  <si>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</si>
  <si>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</si>
  <si>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</si>
  <si>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</si>
  <si>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</si>
  <si>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</si>
  <si>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</si>
  <si>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</si>
  <si>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</si>
  <si>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</si>
  <si>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</si>
  <si>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</si>
  <si>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</si>
  <si>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</si>
  <si>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</si>
  <si>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</si>
  <si>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</si>
  <si>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</si>
  <si>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</si>
  <si>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</si>
  <si>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</si>
  <si>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</si>
  <si>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</si>
  <si>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</si>
  <si>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</si>
  <si>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</si>
  <si>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</si>
  <si>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</si>
  <si>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</si>
  <si>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</si>
  <si>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</si>
  <si>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</si>
  <si>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</si>
  <si>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</si>
  <si>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</si>
  <si>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</si>
  <si>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</si>
  <si>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</si>
  <si>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</si>
  <si>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</si>
  <si>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</si>
  <si>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</si>
  <si>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</si>
  <si>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</si>
  <si>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</si>
  <si>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</si>
  <si>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</si>
  <si>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</si>
  <si>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</si>
  <si>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</si>
  <si>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</si>
  <si>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</si>
  <si>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</si>
  <si>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</si>
  <si>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</si>
  <si>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</si>
  <si>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</si>
  <si>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</si>
  <si>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</si>
  <si>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</si>
  <si>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</si>
  <si>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</si>
  <si>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</si>
  <si>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</si>
  <si>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</si>
  <si>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</si>
  <si>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</si>
  <si>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</si>
  <si>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</si>
  <si>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</si>
  <si>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</si>
  <si>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</si>
  <si>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</si>
  <si>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</si>
  <si>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</si>
  <si>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</si>
  <si>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</si>
  <si>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</si>
  <si>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</si>
  <si>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</si>
  <si>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</si>
  <si>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</si>
  <si>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</si>
  <si>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</si>
  <si>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</si>
  <si>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</si>
  <si>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</si>
  <si>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</si>
  <si>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</si>
  <si>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</si>
  <si>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</si>
  <si>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</si>
  <si>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</si>
  <si>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</si>
  <si>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</si>
  <si>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</si>
  <si>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</si>
  <si>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</si>
  <si>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</si>
  <si>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</si>
  <si>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</si>
  <si>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</si>
  <si>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</si>
  <si>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</si>
  <si>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</si>
  <si>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</si>
  <si>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</si>
  <si>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</si>
  <si>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</si>
  <si>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</si>
  <si>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</si>
  <si>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</si>
  <si>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</si>
  <si>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</si>
  <si>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</si>
  <si>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</si>
  <si>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</si>
  <si>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</si>
  <si>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</si>
  <si>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</si>
  <si>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</si>
  <si>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</si>
  <si>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</si>
  <si>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</si>
  <si>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</si>
  <si>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</si>
  <si>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</si>
  <si>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</si>
  <si>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</si>
  <si>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</si>
  <si>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</si>
  <si>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</si>
  <si>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</si>
  <si>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</si>
  <si>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</si>
  <si>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</si>
  <si>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</si>
  <si>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</si>
  <si>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</si>
  <si>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</si>
  <si>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</si>
  <si>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</si>
  <si>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</si>
  <si>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</si>
  <si>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</si>
  <si>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</si>
  <si>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</si>
  <si>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</si>
  <si>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</si>
  <si>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</si>
  <si>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</si>
  <si>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</si>
  <si>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</si>
  <si>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</si>
  <si>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</si>
  <si>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</si>
  <si>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</si>
  <si>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</si>
  <si>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</si>
  <si>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</si>
  <si>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</si>
  <si>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</si>
  <si>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</si>
  <si>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</si>
  <si>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</si>
  <si>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</si>
  <si>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</si>
  <si>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</si>
  <si>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</si>
  <si>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</si>
  <si>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</si>
  <si>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</si>
  <si>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</si>
  <si>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</si>
  <si>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</si>
  <si>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</si>
  <si>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</si>
  <si>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</si>
  <si>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</si>
  <si>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</si>
  <si>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</si>
  <si>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</si>
  <si>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</si>
  <si>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</si>
  <si>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</si>
  <si>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</si>
  <si>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</si>
  <si>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</si>
  <si>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</si>
  <si>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</si>
  <si>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</si>
  <si>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</si>
  <si>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</si>
  <si>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</si>
  <si>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</si>
  <si>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</si>
  <si>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</si>
  <si>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</si>
  <si>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</si>
  <si>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</si>
  <si>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</si>
  <si>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</si>
  <si>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</si>
  <si>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</si>
  <si>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</si>
  <si>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</si>
  <si>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</si>
  <si>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</si>
  <si>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</si>
  <si>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</si>
  <si>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</si>
  <si>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</si>
  <si>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</si>
  <si>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</si>
  <si>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</si>
  <si>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</si>
  <si>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</si>
  <si>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</si>
  <si>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</si>
  <si>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</si>
  <si>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</si>
  <si>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</si>
  <si>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</si>
  <si>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</si>
  <si>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</si>
  <si>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</si>
  <si>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</si>
  <si>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</si>
  <si>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</si>
  <si>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</si>
  <si>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</si>
  <si>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</si>
  <si>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</si>
  <si>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</si>
  <si>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</si>
  <si>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</si>
  <si>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</si>
  <si>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</si>
  <si>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</si>
  <si>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</si>
  <si>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</si>
  <si>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</si>
  <si>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</si>
  <si>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</si>
  <si>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</si>
  <si>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</si>
  <si>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</si>
  <si>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</si>
  <si>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</si>
  <si>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</si>
  <si>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</si>
  <si>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</si>
  <si>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</si>
  <si>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</si>
  <si>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</si>
  <si>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</si>
  <si>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</si>
  <si>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</si>
  <si>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</si>
  <si>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</si>
  <si>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</si>
  <si>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</si>
  <si>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</si>
  <si>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</si>
  <si>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</si>
  <si>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</si>
  <si>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</si>
  <si>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</si>
  <si>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</si>
  <si>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</si>
  <si>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</si>
  <si>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</si>
  <si>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</si>
  <si>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</si>
  <si>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</si>
  <si>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</si>
  <si>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</si>
  <si>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</si>
  <si>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</si>
  <si>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</si>
  <si>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</si>
  <si>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</si>
  <si>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</si>
  <si>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</si>
  <si>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</si>
  <si>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</si>
  <si>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</si>
  <si>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</si>
  <si>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</si>
  <si>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</si>
  <si>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</si>
  <si>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</si>
  <si>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</si>
  <si>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</si>
  <si>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</si>
  <si>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</si>
  <si>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</si>
  <si>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</si>
  <si>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</si>
  <si>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</si>
  <si>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</si>
  <si>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</si>
  <si>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</si>
  <si>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</si>
  <si>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</si>
  <si>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</si>
  <si>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</si>
  <si>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</si>
  <si>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</si>
  <si>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</si>
  <si>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</si>
  <si>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</si>
  <si>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</si>
  <si>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</si>
  <si>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</si>
  <si>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</si>
  <si>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</si>
  <si>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</si>
  <si>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</si>
  <si>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</si>
  <si>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</si>
  <si>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</si>
  <si>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</si>
  <si>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</si>
  <si>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</si>
  <si>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</si>
  <si>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</si>
  <si>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</si>
  <si>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</si>
  <si>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</si>
  <si>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</si>
  <si>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</si>
  <si>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</si>
  <si>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</si>
  <si>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</si>
  <si>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</si>
  <si>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</si>
  <si>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</si>
  <si>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</si>
  <si>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</si>
  <si>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</si>
  <si>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</si>
  <si>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</si>
  <si>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</si>
  <si>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</si>
  <si>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</si>
  <si>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</si>
  <si>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</si>
  <si>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</si>
  <si>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</si>
  <si>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</si>
  <si>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</si>
  <si>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</si>
  <si>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</si>
  <si>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</si>
  <si>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</si>
  <si>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</si>
  <si>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</si>
  <si>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</si>
  <si>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</si>
  <si>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</si>
  <si>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</si>
  <si>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</si>
  <si>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</si>
  <si>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</si>
  <si>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</si>
  <si>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</si>
  <si>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</si>
  <si>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</si>
  <si>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</si>
  <si>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</si>
  <si>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</si>
  <si>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</si>
  <si>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</si>
  <si>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</si>
  <si>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</si>
  <si>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</si>
  <si>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</si>
  <si>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</si>
  <si>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</si>
  <si>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</si>
  <si>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</si>
  <si>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</si>
  <si>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</si>
  <si>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</si>
  <si>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</si>
  <si>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</si>
  <si>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</si>
  <si>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</si>
  <si>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</si>
  <si>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</si>
  <si>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</si>
  <si>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</si>
  <si>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</si>
  <si>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</si>
  <si>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</si>
  <si>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</si>
  <si>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</si>
  <si>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</si>
  <si>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</si>
  <si>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</si>
  <si>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</si>
  <si>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</si>
  <si>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</si>
  <si>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</si>
  <si>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</si>
  <si>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</si>
  <si>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</si>
  <si>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</si>
  <si>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</si>
  <si>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</si>
  <si>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</si>
  <si>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</si>
  <si>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</si>
  <si>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</si>
  <si>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</si>
  <si>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</si>
  <si>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</si>
  <si>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</si>
  <si>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</si>
  <si>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</si>
  <si>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</si>
  <si>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</si>
  <si>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</si>
  <si>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</si>
  <si>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</si>
  <si>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</si>
  <si>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</si>
  <si>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</si>
  <si>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</si>
  <si>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</si>
  <si>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</si>
  <si>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</si>
  <si>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</si>
  <si>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</si>
  <si>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</si>
  <si>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</si>
  <si>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</si>
  <si>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</si>
  <si>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</si>
  <si>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</si>
  <si>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</si>
  <si>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</si>
  <si>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</si>
  <si>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</si>
  <si>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</si>
  <si>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</si>
  <si>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</si>
  <si>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</si>
  <si>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</si>
  <si>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</si>
  <si>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</si>
  <si>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</si>
  <si>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</si>
  <si>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</si>
  <si>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</si>
  <si>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</si>
  <si>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</si>
  <si>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</si>
  <si>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</si>
  <si>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</si>
  <si>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</si>
  <si>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</si>
  <si>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</si>
  <si>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</si>
  <si>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</si>
  <si>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</si>
  <si>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</si>
  <si>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</si>
  <si>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</si>
  <si>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</si>
  <si>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</si>
  <si>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</si>
  <si>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</si>
  <si>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</si>
  <si>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</si>
  <si>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</si>
  <si>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</si>
  <si>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</si>
  <si>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</si>
  <si>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</si>
  <si>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</si>
  <si>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</si>
  <si>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</si>
  <si>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</si>
  <si>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</si>
  <si>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</si>
  <si>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</si>
  <si>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</si>
  <si>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</si>
  <si>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</si>
  <si>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</si>
  <si>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</si>
  <si>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</si>
  <si>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</si>
  <si>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</si>
  <si>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</si>
  <si>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</si>
  <si>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</si>
  <si>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</si>
  <si>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</si>
  <si>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</si>
  <si>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</si>
  <si>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</si>
  <si>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</si>
  <si>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</si>
  <si>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</si>
  <si>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</si>
  <si>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</si>
  <si>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</si>
  <si>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</si>
  <si>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</si>
  <si>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</si>
  <si>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</si>
  <si>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</si>
  <si>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</si>
  <si>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</si>
  <si>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</si>
  <si>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</si>
  <si>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</si>
  <si>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</si>
  <si>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</si>
  <si>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</si>
  <si>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</si>
  <si>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</si>
  <si>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</si>
  <si>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</si>
  <si>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</si>
  <si>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</si>
  <si>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</si>
  <si>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</si>
  <si>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</si>
  <si>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</si>
  <si>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</si>
  <si>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</si>
  <si>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</si>
  <si>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</si>
  <si>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</si>
  <si>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</si>
  <si>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</si>
  <si>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</si>
  <si>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</si>
  <si>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</si>
  <si>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</si>
  <si>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</si>
  <si>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</si>
  <si>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</si>
  <si>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</si>
  <si>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</si>
  <si>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</si>
  <si>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</si>
  <si>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</si>
  <si>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</si>
  <si>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</si>
  <si>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</si>
  <si>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</si>
  <si>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</si>
  <si>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</si>
  <si>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</si>
  <si>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</si>
  <si>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</si>
  <si>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</si>
  <si>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</si>
  <si>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</si>
  <si>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</si>
  <si>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</si>
  <si>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</si>
  <si>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</si>
  <si>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</si>
  <si>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</si>
  <si>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</si>
  <si>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</si>
  <si>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</si>
  <si>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</si>
  <si>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</si>
  <si>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</si>
  <si>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</si>
  <si>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</si>
  <si>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</si>
  <si>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</si>
  <si>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</si>
  <si>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</si>
  <si>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</si>
  <si>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</si>
  <si>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</si>
  <si>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</si>
  <si>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</si>
  <si>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</si>
  <si>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</si>
  <si>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</si>
  <si>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</si>
  <si>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</si>
  <si>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</si>
  <si>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</si>
  <si>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</si>
  <si>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</si>
  <si>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</si>
  <si>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</si>
  <si>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</si>
  <si>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</si>
  <si>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</si>
  <si>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</si>
  <si>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</si>
  <si>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</si>
  <si>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</si>
  <si>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</si>
  <si>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</si>
  <si>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</si>
  <si>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</si>
  <si>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</si>
  <si>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</si>
  <si>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</si>
  <si>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</si>
  <si>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</si>
  <si>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</si>
  <si>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</si>
  <si>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</si>
  <si>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</si>
  <si>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</si>
  <si>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</si>
  <si>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</si>
  <si>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</si>
  <si>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</si>
  <si>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</si>
  <si>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</si>
  <si>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</si>
  <si>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</si>
  <si>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</si>
  <si>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</si>
  <si>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</si>
  <si>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</si>
  <si>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</si>
  <si>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</si>
  <si>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</si>
  <si>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</si>
  <si>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</si>
  <si>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</si>
  <si>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</si>
  <si>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</si>
  <si>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</si>
  <si>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</si>
  <si>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</si>
  <si>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</si>
  <si>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</si>
  <si>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</si>
  <si>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</si>
  <si>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</si>
  <si>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</si>
  <si>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</si>
  <si>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</si>
  <si>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</si>
  <si>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</si>
  <si>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</si>
  <si>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</si>
  <si>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</si>
  <si>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</si>
  <si>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</si>
  <si>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</si>
  <si>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</si>
  <si>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</si>
  <si>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</si>
  <si>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</si>
  <si>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</si>
  <si>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</si>
  <si>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</si>
  <si>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</si>
  <si>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</si>
  <si>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</si>
  <si>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</si>
  <si>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</si>
  <si>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</si>
  <si>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</si>
  <si>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</si>
  <si>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</si>
  <si>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</si>
  <si>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</si>
  <si>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</si>
  <si>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</si>
  <si>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</si>
  <si>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</si>
  <si>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</si>
  <si>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</si>
  <si>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</si>
  <si>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</si>
  <si>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</si>
  <si>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</si>
  <si>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</si>
  <si>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</si>
  <si>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</si>
  <si>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</si>
  <si>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</si>
  <si>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</si>
  <si>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</si>
  <si>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</si>
  <si>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</si>
  <si>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</si>
  <si>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</si>
  <si>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</si>
  <si>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</si>
  <si>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</si>
  <si>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</si>
  <si>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</si>
  <si>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</si>
  <si>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</si>
  <si>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</si>
  <si>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</si>
  <si>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</si>
  <si>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</si>
  <si>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</si>
  <si>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</si>
  <si>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</si>
  <si>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</si>
  <si>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</si>
  <si>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</si>
  <si>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</si>
  <si>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</si>
  <si>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</si>
  <si>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</si>
  <si>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</si>
  <si>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</si>
  <si>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</si>
  <si>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</si>
  <si>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</si>
  <si>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</si>
  <si>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</si>
  <si>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</si>
  <si>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</si>
  <si>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</si>
  <si>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</si>
  <si>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</si>
  <si>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</si>
  <si>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</si>
  <si>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</si>
  <si>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</si>
  <si>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</si>
  <si>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</si>
  <si>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</si>
  <si>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</si>
  <si>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</si>
  <si>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</si>
  <si>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</si>
  <si>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</si>
  <si>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</si>
  <si>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</si>
  <si>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</si>
  <si>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</si>
  <si>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</si>
  <si>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</si>
  <si>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</si>
  <si>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</si>
  <si>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</si>
  <si>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</si>
  <si>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</si>
  <si>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</si>
  <si>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</si>
  <si>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</si>
  <si>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</si>
  <si>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</si>
  <si>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</si>
  <si>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</si>
  <si>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</si>
  <si>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</si>
  <si>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</si>
  <si>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</si>
  <si>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</si>
  <si>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</si>
  <si>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</si>
  <si>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</si>
  <si>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</si>
  <si>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</si>
  <si>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</si>
  <si>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</si>
  <si>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</si>
  <si>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</si>
  <si>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</si>
  <si>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</si>
  <si>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</si>
  <si>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</si>
  <si>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</si>
  <si>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</si>
  <si>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</si>
  <si>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</si>
  <si>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</si>
  <si>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</si>
  <si>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</si>
  <si>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</si>
  <si>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</si>
  <si>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</si>
  <si>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</si>
  <si>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</si>
  <si>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</si>
  <si>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</si>
  <si>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</si>
  <si>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</si>
  <si>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</si>
  <si>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</si>
  <si>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</si>
  <si>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</si>
  <si>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</si>
  <si>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</si>
  <si>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</si>
  <si>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</si>
  <si>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</si>
  <si>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</si>
  <si>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</si>
  <si>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</si>
  <si>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</si>
  <si>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</si>
  <si>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</si>
  <si>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</si>
  <si>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</si>
  <si>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</si>
  <si>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</si>
  <si>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</si>
  <si>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</si>
  <si>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</si>
  <si>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</si>
  <si>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</si>
  <si>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</si>
  <si>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</si>
  <si>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</si>
  <si>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</si>
  <si>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</si>
  <si>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</si>
  <si>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</si>
  <si>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</si>
  <si>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</si>
  <si>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</si>
  <si>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</si>
  <si>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</si>
  <si>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</si>
  <si>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</si>
  <si>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</si>
  <si>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</si>
  <si>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</si>
  <si>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</si>
  <si>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</si>
  <si>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</si>
  <si>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</si>
  <si>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</si>
  <si>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</si>
  <si>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</si>
  <si>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</si>
  <si>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</si>
  <si>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</si>
  <si>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</si>
  <si>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</si>
  <si>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</si>
  <si>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</si>
  <si>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</si>
  <si>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</si>
  <si>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</si>
  <si>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</si>
  <si>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</si>
  <si>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</si>
  <si>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</si>
  <si>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</si>
  <si>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</si>
  <si>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</si>
  <si>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</si>
  <si>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</si>
  <si>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</si>
  <si>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</si>
  <si>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</si>
  <si>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</si>
  <si>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</si>
  <si>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</si>
  <si>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</si>
  <si>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</si>
  <si>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</si>
  <si>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</si>
  <si>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</si>
  <si>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</si>
  <si>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</si>
  <si>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</si>
  <si>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</si>
  <si>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</si>
  <si>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</si>
  <si>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</si>
  <si>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</si>
  <si>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</si>
  <si>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</si>
  <si>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</si>
  <si>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</si>
  <si>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</si>
  <si>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</si>
  <si>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</si>
  <si>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</si>
  <si>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</si>
  <si>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</si>
  <si>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</si>
  <si>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</si>
  <si>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</si>
  <si>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</si>
  <si>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</si>
  <si>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</si>
  <si>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</si>
  <si>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</si>
  <si>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</si>
  <si>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</si>
  <si>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</si>
  <si>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</si>
  <si>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</si>
  <si>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</si>
  <si>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</si>
  <si>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</si>
  <si>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</si>
  <si>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</si>
  <si>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</si>
  <si>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</si>
  <si>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</si>
  <si>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</si>
  <si>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</si>
  <si>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</si>
  <si>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</si>
  <si>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</si>
  <si>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</si>
  <si>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</si>
  <si>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</si>
  <si>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</si>
  <si>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</si>
  <si>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</si>
  <si>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</si>
  <si>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</si>
  <si>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</si>
  <si>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</si>
  <si>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</si>
  <si>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</si>
  <si>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</si>
  <si>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</si>
  <si>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</si>
  <si>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</si>
  <si>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</si>
  <si>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</si>
  <si>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</si>
  <si>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</si>
  <si>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</si>
  <si>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</si>
  <si>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</si>
  <si>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</si>
  <si>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</si>
  <si>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</si>
  <si>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</si>
  <si>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</si>
  <si>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</si>
  <si>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</si>
  <si>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</si>
  <si>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</si>
  <si>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</si>
  <si>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</si>
  <si>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</si>
  <si>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</si>
  <si>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</si>
  <si>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</si>
  <si>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</si>
  <si>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</si>
  <si>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</si>
  <si>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</si>
  <si>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</si>
  <si>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</si>
  <si>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</si>
  <si>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</si>
  <si>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</si>
  <si>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</si>
  <si>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</si>
  <si>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</si>
  <si>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</si>
  <si>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</si>
  <si>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</si>
  <si>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</si>
  <si>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</si>
  <si>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</si>
  <si>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</si>
  <si>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</si>
  <si>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</si>
  <si>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</si>
  <si>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</si>
  <si>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</si>
  <si>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</si>
  <si>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</si>
  <si>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</si>
  <si>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</si>
  <si>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</si>
  <si>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</si>
  <si>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</si>
  <si>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</si>
  <si>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</si>
  <si>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</si>
  <si>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</si>
  <si>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</si>
  <si>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</si>
  <si>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</si>
  <si>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</si>
  <si>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</si>
  <si>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</si>
  <si>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</si>
  <si>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</si>
  <si>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</si>
  <si>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</si>
  <si>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</si>
  <si>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</si>
  <si>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</si>
  <si>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</si>
  <si>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</si>
  <si>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</si>
  <si>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</si>
  <si>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</si>
  <si>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</si>
  <si>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</si>
  <si>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</si>
  <si>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</si>
  <si>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</si>
  <si>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</si>
  <si>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</si>
  <si>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</si>
  <si>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</si>
  <si>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</si>
  <si>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</si>
  <si>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</si>
  <si>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</si>
  <si>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</si>
  <si>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</si>
  <si>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</si>
  <si>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</si>
  <si>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</si>
  <si>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</si>
  <si>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</si>
  <si>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</si>
  <si>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</si>
  <si>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</si>
  <si>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</si>
  <si>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</si>
  <si>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</si>
  <si>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</si>
  <si>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</si>
  <si>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</si>
  <si>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</si>
  <si>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</si>
  <si>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</si>
  <si>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</si>
  <si>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</si>
  <si>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</si>
  <si>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</si>
  <si>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</si>
  <si>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</si>
  <si>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</si>
  <si>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</si>
  <si>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</si>
  <si>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</si>
  <si>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</si>
  <si>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</si>
  <si>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</si>
  <si>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</si>
  <si>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</si>
  <si>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</si>
  <si>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</si>
  <si>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</si>
  <si>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</si>
  <si>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</si>
  <si>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</si>
  <si>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</si>
  <si>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</si>
  <si>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</si>
  <si>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</si>
  <si>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</si>
  <si>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</si>
  <si>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</si>
  <si>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</si>
  <si>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</si>
  <si>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</si>
  <si>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</si>
  <si>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</si>
  <si>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</si>
  <si>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</si>
  <si>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</si>
  <si>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</si>
  <si>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</si>
  <si>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</si>
  <si>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</si>
  <si>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</si>
  <si>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</si>
  <si>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</si>
  <si>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</si>
  <si>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</si>
  <si>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</si>
  <si>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</si>
  <si>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</si>
  <si>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</si>
  <si>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</si>
  <si>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</si>
  <si>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</si>
  <si>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</si>
  <si>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</si>
  <si>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</si>
  <si>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</si>
  <si>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</si>
  <si>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</si>
  <si>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</si>
  <si>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</si>
  <si>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</si>
  <si>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</si>
  <si>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</si>
  <si>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</si>
  <si>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</si>
  <si>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</si>
  <si>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</si>
  <si>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</si>
  <si>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</si>
  <si>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</si>
  <si>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</si>
  <si>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</si>
  <si>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</si>
  <si>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</si>
  <si>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</si>
  <si>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</si>
  <si>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</si>
  <si>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</si>
  <si>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</si>
  <si>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</si>
  <si>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</si>
  <si>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</si>
  <si>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</si>
  <si>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</si>
  <si>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</si>
  <si>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</si>
  <si>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</si>
  <si>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</si>
  <si>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</si>
  <si>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</si>
  <si>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</si>
  <si>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</si>
  <si>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</si>
  <si>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</si>
  <si>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</si>
  <si>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</si>
  <si>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</si>
  <si>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</si>
  <si>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</si>
  <si>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</si>
  <si>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</si>
  <si>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</si>
  <si>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</si>
  <si>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</si>
  <si>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</si>
  <si>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</si>
  <si>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</si>
  <si>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</si>
  <si>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</si>
  <si>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</si>
  <si>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</si>
  <si>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</si>
  <si>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</si>
  <si>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</si>
  <si>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</si>
  <si>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</si>
  <si>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</si>
  <si>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</si>
  <si>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</si>
  <si>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</si>
  <si>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</si>
  <si>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</si>
  <si>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</si>
  <si>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</si>
  <si>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</si>
  <si>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</si>
  <si>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</si>
  <si>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</si>
  <si>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</si>
  <si>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</si>
  <si>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</si>
  <si>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</si>
  <si>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</si>
  <si>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</si>
  <si>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</si>
  <si>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</si>
  <si>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</si>
  <si>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</si>
  <si>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</si>
  <si>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</si>
  <si>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</si>
  <si>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</si>
  <si>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</si>
  <si>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</si>
  <si>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</si>
  <si>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</si>
  <si>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</si>
  <si>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</si>
  <si>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</si>
  <si>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</si>
  <si>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</si>
  <si>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</si>
  <si>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</si>
  <si>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</si>
  <si>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</si>
  <si>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</si>
  <si>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</si>
  <si>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</si>
  <si>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</si>
  <si>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</si>
  <si>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</si>
  <si>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</si>
  <si>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</si>
  <si>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</si>
  <si>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</si>
  <si>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</si>
  <si>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</si>
  <si>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</si>
  <si>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</si>
  <si>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</si>
  <si>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</si>
  <si>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</si>
  <si>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</si>
  <si>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</si>
  <si>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</si>
  <si>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</si>
  <si>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</si>
  <si>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</si>
  <si>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</si>
  <si>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</si>
  <si>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</si>
  <si>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</si>
  <si>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</si>
  <si>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</si>
  <si>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</si>
  <si>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</si>
  <si>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</si>
  <si>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</si>
  <si>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</si>
  <si>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</si>
  <si>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</si>
  <si>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</si>
  <si>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</si>
  <si>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</si>
  <si>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</si>
  <si>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</si>
  <si>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</si>
  <si>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</si>
  <si>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</si>
  <si>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</si>
  <si>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</si>
  <si>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</si>
  <si>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</si>
  <si>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</si>
  <si>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</si>
  <si>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</si>
  <si>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</si>
  <si>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</si>
  <si>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</si>
  <si>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</si>
  <si>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</si>
  <si>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</si>
  <si>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</si>
  <si>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</si>
  <si>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</si>
  <si>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</si>
  <si>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</si>
  <si>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</si>
  <si>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</si>
  <si>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</si>
  <si>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</si>
  <si>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</si>
  <si>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</si>
  <si>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</si>
  <si>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</si>
  <si>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</si>
  <si>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</si>
  <si>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</si>
  <si>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</si>
  <si>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</si>
  <si>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</si>
  <si>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</si>
  <si>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</si>
  <si>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</si>
  <si>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</si>
  <si>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</si>
  <si>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</si>
  <si>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</si>
  <si>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</si>
  <si>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</si>
  <si>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</si>
  <si>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</si>
  <si>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</si>
  <si>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</si>
  <si>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</si>
  <si>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</si>
  <si>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</si>
  <si>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</si>
  <si>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</si>
  <si>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</si>
  <si>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</si>
  <si>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</si>
  <si>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</si>
  <si>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</si>
  <si>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</si>
  <si>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</si>
  <si>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</si>
  <si>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</si>
  <si>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</si>
  <si>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</si>
  <si>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</si>
  <si>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</si>
  <si>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</si>
  <si>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</si>
  <si>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</si>
  <si>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</si>
  <si>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</si>
  <si>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</si>
  <si>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</si>
  <si>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</si>
  <si>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</si>
  <si>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</si>
  <si>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</si>
  <si>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</si>
  <si>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</si>
  <si>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</si>
  <si>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</si>
  <si>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</si>
  <si>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</si>
  <si>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</si>
  <si>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</si>
  <si>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</si>
  <si>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</si>
  <si>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</si>
  <si>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</si>
  <si>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</si>
  <si>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</si>
  <si>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</si>
  <si>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</si>
  <si>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</si>
  <si>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</si>
  <si>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</si>
  <si>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</si>
  <si>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</si>
  <si>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</si>
  <si>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</si>
  <si>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</si>
  <si>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</si>
  <si>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</si>
  <si>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</si>
  <si>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</si>
  <si>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</si>
  <si>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</si>
  <si>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</si>
  <si>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</si>
  <si>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</si>
  <si>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</si>
  <si>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</si>
  <si>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</si>
  <si>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</si>
  <si>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</si>
  <si>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</si>
  <si>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</si>
  <si>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</si>
  <si>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</si>
  <si>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</si>
  <si>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</si>
  <si>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</si>
  <si>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</si>
  <si>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</si>
  <si>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</si>
  <si>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</si>
  <si>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</si>
  <si>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</si>
  <si>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</si>
  <si>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</si>
  <si>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</si>
  <si>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</si>
  <si>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</si>
  <si>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</si>
  <si>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</si>
  <si>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</si>
  <si>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</si>
  <si>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</si>
  <si>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</si>
  <si>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</si>
  <si>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</si>
  <si>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</si>
  <si>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</si>
  <si>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</si>
  <si>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</si>
  <si>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</si>
  <si>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</si>
  <si>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</si>
  <si>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</si>
  <si>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</si>
  <si>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</si>
  <si>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</si>
  <si>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</si>
  <si>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</si>
  <si>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</si>
  <si>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</si>
  <si>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</si>
  <si>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</si>
  <si>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</si>
  <si>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</si>
  <si>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</si>
  <si>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</si>
  <si>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</si>
  <si>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</si>
  <si>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</si>
  <si>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</si>
  <si>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</si>
  <si>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</si>
  <si>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</si>
  <si>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</si>
  <si>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</si>
  <si>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</si>
  <si>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</si>
  <si>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</si>
  <si>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</si>
  <si>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</si>
  <si>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</si>
  <si>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</si>
  <si>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</si>
  <si>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</si>
  <si>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</si>
  <si>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</si>
  <si>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</si>
  <si>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</si>
  <si>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</si>
  <si>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</si>
  <si>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</si>
  <si>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</si>
  <si>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</si>
  <si>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</si>
  <si>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</si>
  <si>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</si>
  <si>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</si>
  <si>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</si>
  <si>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</si>
  <si>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</si>
  <si>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</si>
  <si>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</si>
  <si>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</si>
  <si>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</si>
  <si>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</si>
  <si>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</si>
  <si>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</si>
  <si>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</si>
  <si>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</si>
  <si>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</si>
  <si>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</si>
  <si>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</si>
  <si>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</si>
  <si>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</si>
  <si>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</si>
  <si>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</si>
  <si>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</si>
  <si>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</si>
  <si>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</si>
  <si>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</si>
  <si>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</si>
  <si>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</si>
  <si>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</si>
  <si>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</si>
  <si>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</si>
  <si>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</si>
  <si>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</si>
  <si>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</si>
  <si>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</si>
  <si>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</si>
  <si>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</si>
  <si>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</si>
  <si>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</si>
  <si>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</si>
  <si>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</si>
  <si>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</si>
  <si>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</si>
  <si>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</si>
  <si>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</si>
  <si>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</si>
  <si>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</si>
  <si>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</si>
  <si>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</si>
  <si>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</si>
  <si>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</si>
  <si>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</si>
  <si>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</si>
  <si>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</si>
  <si>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</si>
  <si>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</si>
  <si>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</si>
  <si>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</si>
  <si>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</si>
  <si>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</si>
  <si>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</si>
  <si>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</si>
  <si>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</si>
  <si>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</si>
  <si>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</si>
  <si>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</si>
  <si>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</si>
  <si>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</si>
  <si>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</si>
  <si>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</si>
  <si>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</si>
  <si>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</si>
  <si>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</si>
  <si>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</si>
  <si>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</si>
  <si>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</si>
  <si>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</si>
  <si>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</si>
  <si>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</si>
  <si>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</si>
  <si>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</si>
  <si>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</si>
  <si>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</si>
  <si>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</si>
  <si>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</si>
  <si>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</si>
  <si>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</si>
  <si>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</si>
  <si>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</si>
  <si>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</si>
  <si>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</si>
  <si>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</si>
  <si>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</si>
  <si>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</si>
  <si>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</si>
  <si>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</si>
  <si>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</si>
  <si>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</si>
  <si>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</si>
  <si>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</si>
  <si>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</si>
  <si>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</si>
  <si>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</si>
  <si>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</si>
  <si>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</si>
  <si>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</si>
  <si>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</si>
  <si>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</si>
  <si>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</si>
  <si>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</si>
  <si>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</si>
  <si>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</si>
  <si>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</si>
  <si>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</si>
  <si>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</si>
  <si>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</si>
  <si>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</si>
  <si>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</si>
  <si>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</si>
  <si>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</si>
  <si>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</si>
  <si>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</si>
  <si>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</si>
  <si>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</si>
  <si>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</si>
  <si>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</si>
  <si>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</si>
  <si>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</si>
  <si>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</si>
  <si>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</si>
  <si>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</si>
  <si>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</si>
  <si>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</si>
  <si>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</si>
  <si>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</si>
  <si>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</si>
  <si>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</si>
  <si>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</si>
  <si>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</si>
  <si>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</si>
  <si>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</si>
  <si>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</si>
  <si>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</si>
  <si>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</si>
  <si>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</si>
  <si>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</si>
  <si>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</si>
  <si>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</si>
  <si>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</si>
  <si>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</si>
  <si>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</si>
  <si>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</si>
  <si>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</si>
  <si>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</si>
  <si>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</si>
  <si>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</si>
  <si>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</si>
  <si>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</si>
  <si>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</si>
  <si>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</si>
  <si>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</si>
  <si>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</si>
  <si>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</si>
  <si>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</si>
  <si>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</si>
  <si>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</si>
  <si>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</si>
  <si>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</si>
  <si>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</si>
  <si>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</si>
  <si>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</si>
  <si>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</si>
  <si>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</si>
  <si>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</si>
  <si>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</si>
  <si>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</si>
  <si>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</si>
  <si>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</si>
  <si>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</si>
  <si>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</si>
  <si>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</si>
  <si>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</si>
  <si>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</si>
  <si>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</si>
  <si>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</si>
  <si>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</si>
  <si>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</si>
  <si>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</si>
  <si>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</si>
  <si>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</si>
  <si>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</si>
  <si>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</si>
  <si>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</si>
  <si>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</si>
  <si>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</si>
  <si>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</si>
  <si>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</si>
  <si>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</si>
  <si>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</si>
  <si>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</si>
  <si>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</si>
  <si>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</si>
  <si>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</si>
  <si>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</si>
  <si>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</si>
  <si>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</si>
  <si>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</si>
  <si>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</si>
  <si>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</si>
  <si>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</si>
  <si>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</si>
  <si>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</si>
  <si>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</si>
  <si>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</si>
  <si>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</si>
  <si>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</si>
  <si>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</si>
  <si>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</si>
  <si>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</si>
  <si>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</si>
  <si>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</si>
  <si>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</si>
  <si>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</si>
  <si>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</si>
  <si>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</si>
  <si>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</si>
  <si>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</si>
  <si>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</si>
  <si>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</si>
  <si>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</si>
  <si>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</si>
  <si>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</si>
  <si>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</si>
  <si>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</si>
  <si>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</si>
  <si>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</si>
  <si>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</si>
  <si>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</si>
  <si>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</si>
  <si>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</si>
  <si>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</si>
  <si>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</si>
  <si>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</si>
  <si>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</si>
  <si>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</si>
  <si>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</si>
  <si>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</si>
  <si>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</si>
  <si>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</si>
  <si>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</si>
  <si>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</si>
  <si>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</si>
  <si>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</si>
  <si>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</si>
  <si>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</si>
  <si>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</si>
  <si>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</si>
  <si>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</si>
  <si>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</si>
  <si>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</si>
  <si>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</si>
  <si>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</si>
  <si>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</si>
  <si>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</si>
  <si>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</si>
  <si>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</si>
  <si>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</si>
  <si>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</si>
  <si>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</si>
  <si>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</si>
  <si>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</si>
  <si>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</si>
  <si>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</si>
  <si>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</si>
  <si>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</si>
  <si>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</si>
  <si>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</si>
  <si>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</si>
  <si>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</si>
  <si>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</si>
  <si>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</si>
  <si>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</si>
  <si>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</si>
  <si>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</si>
  <si>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</si>
  <si>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</si>
  <si>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</si>
  <si>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</si>
  <si>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</si>
  <si>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</si>
  <si>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</si>
  <si>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</si>
  <si>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</si>
  <si>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</si>
  <si>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</si>
  <si>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</si>
  <si>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</si>
  <si>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</si>
  <si>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</si>
  <si>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</si>
  <si>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</si>
  <si>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</si>
  <si>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</si>
  <si>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</si>
  <si>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</si>
  <si>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</si>
  <si>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</si>
  <si>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</si>
  <si>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</si>
  <si>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</si>
  <si>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</si>
  <si>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</si>
  <si>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</si>
  <si>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</si>
  <si>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</si>
  <si>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</si>
  <si>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</si>
  <si>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</si>
  <si>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</si>
  <si>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</si>
  <si>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</si>
  <si>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</si>
  <si>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</si>
  <si>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</si>
  <si>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</si>
  <si>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</si>
  <si>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</si>
  <si>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</si>
  <si>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</si>
  <si>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</si>
  <si>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</si>
  <si>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</si>
  <si>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</si>
  <si>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</si>
  <si>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</si>
  <si>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</si>
  <si>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</si>
  <si>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</si>
  <si>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</si>
  <si>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</si>
  <si>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</si>
  <si>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</si>
  <si>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</si>
  <si>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</si>
  <si>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</si>
  <si>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</si>
  <si>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</si>
  <si>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</si>
  <si>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</si>
  <si>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</si>
  <si>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</si>
  <si>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</si>
  <si>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</si>
  <si>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</si>
  <si>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</si>
  <si>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</si>
  <si>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</si>
  <si>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</si>
  <si>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</si>
  <si>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</si>
  <si>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</si>
  <si>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</si>
  <si>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</si>
  <si>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</si>
  <si>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</si>
  <si>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</si>
  <si>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</si>
  <si>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</si>
  <si>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</si>
  <si>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</si>
  <si>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</si>
  <si>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</si>
  <si>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</si>
  <si>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</si>
  <si>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</si>
  <si>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</si>
  <si>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</si>
  <si>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</si>
  <si>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</si>
  <si>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</si>
  <si>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</si>
  <si>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</si>
  <si>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</si>
  <si>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</si>
  <si>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</si>
  <si>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</si>
  <si>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</si>
  <si>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</si>
  <si>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</si>
  <si>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</si>
  <si>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</si>
  <si>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</si>
  <si>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</si>
  <si>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</si>
  <si>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</si>
  <si>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</si>
  <si>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</si>
  <si>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</si>
  <si>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</si>
  <si>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</si>
  <si>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</si>
  <si>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</si>
  <si>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</si>
  <si>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</si>
  <si>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</si>
  <si>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</si>
  <si>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</si>
  <si>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</si>
  <si>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</si>
  <si>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</si>
  <si>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</si>
  <si>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</si>
  <si>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</si>
  <si>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</si>
  <si>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</si>
  <si>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</si>
  <si>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</si>
  <si>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</si>
  <si>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</si>
  <si>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</si>
  <si>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</si>
  <si>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</si>
  <si>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</si>
  <si>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</si>
  <si>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</si>
  <si>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</si>
  <si>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</si>
  <si>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</si>
  <si>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</si>
  <si>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</si>
  <si>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</si>
  <si>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</si>
  <si>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</si>
  <si>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</si>
  <si>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</si>
  <si>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</si>
  <si>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</si>
  <si>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</si>
  <si>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</si>
  <si>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</si>
  <si>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</si>
  <si>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</si>
  <si>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</si>
  <si>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</si>
  <si>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</si>
  <si>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</si>
  <si>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</si>
  <si>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</si>
  <si>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</si>
  <si>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</si>
  <si>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</si>
  <si>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</si>
  <si>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</si>
  <si>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</si>
  <si>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</si>
  <si>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</si>
  <si>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</si>
  <si>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</si>
  <si>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</si>
  <si>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</si>
  <si>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</si>
  <si>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</si>
  <si>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</si>
  <si>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</si>
  <si>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</si>
  <si>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</si>
  <si>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</si>
  <si>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</si>
  <si>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</si>
  <si>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</si>
  <si>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</si>
  <si>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</si>
  <si>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</si>
  <si>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</si>
  <si>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</si>
  <si>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</si>
  <si>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</si>
  <si>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</si>
  <si>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</si>
  <si>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</si>
  <si>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</si>
  <si>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</si>
  <si>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</si>
  <si>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</si>
  <si>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</si>
  <si>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</si>
  <si>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</si>
  <si>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</si>
  <si>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</si>
  <si>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</si>
  <si>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</si>
  <si>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</si>
  <si>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</si>
  <si>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</si>
  <si>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</si>
  <si>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</si>
  <si>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</si>
  <si>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</si>
  <si>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</si>
  <si>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</si>
  <si>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</si>
  <si>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</si>
  <si>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</si>
  <si>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</si>
  <si>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</si>
  <si>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</si>
  <si>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</si>
  <si>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</si>
  <si>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</si>
  <si>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</si>
  <si>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</si>
  <si>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</si>
  <si>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</si>
  <si>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</si>
  <si>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</si>
  <si>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</si>
  <si>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</si>
  <si>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</si>
  <si>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</si>
  <si>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</si>
  <si>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</si>
  <si>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</si>
  <si>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</si>
  <si>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</si>
  <si>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</si>
  <si>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</si>
  <si>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</si>
  <si>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</si>
  <si>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</si>
  <si>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</si>
  <si>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</si>
  <si>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</si>
  <si>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</si>
  <si>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</si>
  <si>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</si>
  <si>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</si>
  <si>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</si>
  <si>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</si>
  <si>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</si>
  <si>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</si>
  <si>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</si>
  <si>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</si>
  <si>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</si>
  <si>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</si>
  <si>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</si>
  <si>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</si>
  <si>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</si>
  <si>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</si>
  <si>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</si>
  <si>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</si>
  <si>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</si>
  <si>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</si>
  <si>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</si>
  <si>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</si>
  <si>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</si>
  <si>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</si>
  <si>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</si>
  <si>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</si>
  <si>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</si>
  <si>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</si>
  <si>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</si>
  <si>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</si>
  <si>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</si>
  <si>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</si>
  <si>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</si>
  <si>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</si>
  <si>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</si>
  <si>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</si>
  <si>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</si>
  <si>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</si>
  <si>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</si>
  <si>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</si>
  <si>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</si>
  <si>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</si>
  <si>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</si>
  <si>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</si>
  <si>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</si>
  <si>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</si>
  <si>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</si>
  <si>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</si>
  <si>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</si>
  <si>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</si>
  <si>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</si>
  <si>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</si>
  <si>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</si>
  <si>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</si>
  <si>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</si>
  <si>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</si>
  <si>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</si>
  <si>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</si>
  <si>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</si>
  <si>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</si>
  <si>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</si>
  <si>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</si>
  <si>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</si>
  <si>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</si>
  <si>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</si>
  <si>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</si>
  <si>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</si>
  <si>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</si>
  <si>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</si>
  <si>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</si>
  <si>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</si>
  <si>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</si>
  <si>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</si>
  <si>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</si>
  <si>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</si>
  <si>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</si>
  <si>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</si>
  <si>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</si>
  <si>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</si>
  <si>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</si>
  <si>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</si>
  <si>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</si>
  <si>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</si>
  <si>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</si>
  <si>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</si>
  <si>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</si>
  <si>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</si>
  <si>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</si>
  <si>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</si>
  <si>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</si>
  <si>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</si>
  <si>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</si>
  <si>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</si>
  <si>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</si>
  <si>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</si>
  <si>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</si>
  <si>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</si>
  <si>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</si>
  <si>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</si>
  <si>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</si>
  <si>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</si>
  <si>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</si>
  <si>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</si>
  <si>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</si>
  <si>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</si>
  <si>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</si>
  <si>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</si>
  <si>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</si>
  <si>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</si>
  <si>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</si>
  <si>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</si>
  <si>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</si>
  <si>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</si>
  <si>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</si>
  <si>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</si>
  <si>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</si>
  <si>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</si>
  <si>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</si>
  <si>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</si>
  <si>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</si>
  <si>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</si>
  <si>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</si>
  <si>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</si>
  <si>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</si>
  <si>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</si>
  <si>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</si>
  <si>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</si>
  <si>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</si>
  <si>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</si>
  <si>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</si>
  <si>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</si>
  <si>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</si>
  <si>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</si>
  <si>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</si>
  <si>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</si>
  <si>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</si>
  <si>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</si>
  <si>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</si>
  <si>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</si>
  <si>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</si>
  <si>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</si>
  <si>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</si>
  <si>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</si>
  <si>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</si>
  <si>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</si>
  <si>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</si>
  <si>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</si>
  <si>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</si>
  <si>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</si>
  <si>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</si>
  <si>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</si>
  <si>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</si>
  <si>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</si>
  <si>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</si>
  <si>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</si>
  <si>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</si>
  <si>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</si>
  <si>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</si>
  <si>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</si>
  <si>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</si>
  <si>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</si>
  <si>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</si>
  <si>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</si>
  <si>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</si>
  <si>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</si>
  <si>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</si>
  <si>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</si>
  <si>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</si>
  <si>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</si>
  <si>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</si>
  <si>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</si>
  <si>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</si>
  <si>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</si>
  <si>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</si>
  <si>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</si>
  <si>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</si>
  <si>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</si>
  <si>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</si>
  <si>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</si>
  <si>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</si>
  <si>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</si>
  <si>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</si>
  <si>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</si>
  <si>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</si>
  <si>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</si>
  <si>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</si>
  <si>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</si>
  <si>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</si>
  <si>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</si>
  <si>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</si>
  <si>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</si>
  <si>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</si>
  <si>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</si>
  <si>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</si>
  <si>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</si>
  <si>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</si>
  <si>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</si>
  <si>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</si>
  <si>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</si>
  <si>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</si>
  <si>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</si>
  <si>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</si>
  <si>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</si>
  <si>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</si>
  <si>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</si>
  <si>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</si>
  <si>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</si>
  <si>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</si>
  <si>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</si>
  <si>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</si>
  <si>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</si>
  <si>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</si>
  <si>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</si>
  <si>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</si>
  <si>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</si>
  <si>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</si>
  <si>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</si>
  <si>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</si>
  <si>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</si>
  <si>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</si>
  <si>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</si>
  <si>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</si>
  <si>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</si>
  <si>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</si>
  <si>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</si>
  <si>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</si>
  <si>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</si>
  <si>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</si>
  <si>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</si>
  <si>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</si>
  <si>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</si>
  <si>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</si>
  <si>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</si>
  <si>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</si>
  <si>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</si>
  <si>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</si>
  <si>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</si>
  <si>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</si>
  <si>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</si>
  <si>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</si>
  <si>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</si>
  <si>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</si>
  <si>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</si>
  <si>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</si>
  <si>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</si>
  <si>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</si>
  <si>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</si>
  <si>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</si>
  <si>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</si>
  <si>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</si>
  <si>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</si>
  <si>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</si>
  <si>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</si>
  <si>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</si>
  <si>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</si>
  <si>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</si>
  <si>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</si>
  <si>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</si>
  <si>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</si>
  <si>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</si>
  <si>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</si>
  <si>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</si>
  <si>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</si>
  <si>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</si>
  <si>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</si>
  <si>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</si>
  <si>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</si>
  <si>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</si>
  <si>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</si>
  <si>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</si>
  <si>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</si>
  <si>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</si>
  <si>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</si>
  <si>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</si>
  <si>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</si>
  <si>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</si>
  <si>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</si>
  <si>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</si>
  <si>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</si>
  <si>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</si>
  <si>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</si>
  <si>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</si>
  <si>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</si>
  <si>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</si>
  <si>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</si>
  <si>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</si>
  <si>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</si>
  <si>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</si>
  <si>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</si>
  <si>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</si>
  <si>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</si>
  <si>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</si>
  <si>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</si>
  <si>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</si>
  <si>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</si>
  <si>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</si>
  <si>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</si>
  <si>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</si>
  <si>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</si>
  <si>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</si>
  <si>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</si>
  <si>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</si>
  <si>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</si>
  <si>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</si>
  <si>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</si>
  <si>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</si>
  <si>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</si>
  <si>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</si>
  <si>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</si>
  <si>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</si>
  <si>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</si>
  <si>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</si>
  <si>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</si>
  <si>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</si>
  <si>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</si>
  <si>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</si>
  <si>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</si>
  <si>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</si>
  <si>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</si>
  <si>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</si>
  <si>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</si>
  <si>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</si>
  <si>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</si>
  <si>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</si>
  <si>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</si>
  <si>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</si>
  <si>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</si>
  <si>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</si>
  <si>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</si>
  <si>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</si>
  <si>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</si>
  <si>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</si>
  <si>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</si>
  <si>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</si>
  <si>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</si>
  <si>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</si>
  <si>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</si>
  <si>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</si>
  <si>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</si>
  <si>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</si>
  <si>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</si>
  <si>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</si>
  <si>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</si>
  <si>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</si>
  <si>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</si>
  <si>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</si>
  <si>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</si>
  <si>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</si>
  <si>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</si>
  <si>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</si>
  <si>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</si>
  <si>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</si>
  <si>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</si>
  <si>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</si>
  <si>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</si>
  <si>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</si>
  <si>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</si>
  <si>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</si>
  <si>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</si>
  <si>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</si>
  <si>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</si>
  <si>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</si>
  <si>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</si>
  <si>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</si>
  <si>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</si>
  <si>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</si>
  <si>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</si>
  <si>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</si>
  <si>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</si>
  <si>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</si>
  <si>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</si>
  <si>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</si>
  <si>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</si>
  <si>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</si>
  <si>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</si>
  <si>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</si>
  <si>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</si>
  <si>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</si>
  <si>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</si>
  <si>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</si>
  <si>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</si>
  <si>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</si>
  <si>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</si>
  <si>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</si>
  <si>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</si>
  <si>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</si>
  <si>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</si>
  <si>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</si>
  <si>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</si>
  <si>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</si>
  <si>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</si>
  <si>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</si>
  <si>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</si>
  <si>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</si>
  <si>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</si>
  <si>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</si>
  <si>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</si>
  <si>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</si>
  <si>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</si>
  <si>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</si>
  <si>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</si>
  <si>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</si>
  <si>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</si>
  <si>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</si>
  <si>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</si>
  <si>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</si>
  <si>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</si>
  <si>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</si>
  <si>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</si>
  <si>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</si>
  <si>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</si>
  <si>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</si>
  <si>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</si>
  <si>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</si>
  <si>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</si>
  <si>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</si>
  <si>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</si>
  <si>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</si>
  <si>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</si>
  <si>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</si>
  <si>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</si>
  <si>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</si>
  <si>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</si>
  <si>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</si>
  <si>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</si>
  <si>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</si>
  <si>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</si>
  <si>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</si>
  <si>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</si>
  <si>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</si>
  <si>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</si>
  <si>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</si>
  <si>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</si>
  <si>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</si>
  <si>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</si>
  <si>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</si>
  <si>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</si>
  <si>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</si>
  <si>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</si>
  <si>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</si>
  <si>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</si>
  <si>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</si>
  <si>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</si>
  <si>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</si>
  <si>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</si>
  <si>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</si>
  <si>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</si>
  <si>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</si>
  <si>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</si>
  <si>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</si>
  <si>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</si>
  <si>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</si>
  <si>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</si>
  <si>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</si>
  <si>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</si>
  <si>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</si>
  <si>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</si>
  <si>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</si>
  <si>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</si>
  <si>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</si>
  <si>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</si>
  <si>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</si>
  <si>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</si>
  <si>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</si>
  <si>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</si>
  <si>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</si>
  <si>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</si>
  <si>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</si>
  <si>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</si>
  <si>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</si>
  <si>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</si>
  <si>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</si>
  <si>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</si>
  <si>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</si>
  <si>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</si>
  <si>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</si>
  <si>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</si>
  <si>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</si>
  <si>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</si>
  <si>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</si>
  <si>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</si>
  <si>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</si>
  <si>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</si>
  <si>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</si>
  <si>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</si>
  <si>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</si>
  <si>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</si>
  <si>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</si>
  <si>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</si>
  <si>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</si>
  <si>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</si>
  <si>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</si>
  <si>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</si>
  <si>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</si>
  <si>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</si>
  <si>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</si>
  <si>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</si>
  <si>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</si>
  <si>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</si>
  <si>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</si>
  <si>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</si>
  <si>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</si>
  <si>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</si>
  <si>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</si>
  <si>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</si>
  <si>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</si>
  <si>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</si>
  <si>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</si>
  <si>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</si>
  <si>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</si>
  <si>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</si>
  <si>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</si>
  <si>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</si>
  <si>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</si>
  <si>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</si>
  <si>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</si>
  <si>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</si>
  <si>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</si>
  <si>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</si>
  <si>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</si>
  <si>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</si>
  <si>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</si>
  <si>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</si>
  <si>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</si>
  <si>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</si>
  <si>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</si>
  <si>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</si>
  <si>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</si>
  <si>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</si>
  <si>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</si>
  <si>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</si>
  <si>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</si>
  <si>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</si>
  <si>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</si>
  <si>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</si>
  <si>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</si>
  <si>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</si>
  <si>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</si>
  <si>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</si>
  <si>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</si>
  <si>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</si>
  <si>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</si>
  <si>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</si>
  <si>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</si>
  <si>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</si>
  <si>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</si>
  <si>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</si>
  <si>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</si>
  <si>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</si>
  <si>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</si>
  <si>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</si>
  <si>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</si>
  <si>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</si>
  <si>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</si>
  <si>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</si>
  <si>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</si>
  <si>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</si>
  <si>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</si>
  <si>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</si>
  <si>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</si>
  <si>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</si>
  <si>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</si>
  <si>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</si>
  <si>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</si>
  <si>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</si>
  <si>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</si>
  <si>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</si>
  <si>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</si>
  <si>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</si>
  <si>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</si>
  <si>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</si>
  <si>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</si>
  <si>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</si>
  <si>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</si>
  <si>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</si>
  <si>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</si>
  <si>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</si>
  <si>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</si>
  <si>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</si>
  <si>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</si>
  <si>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</si>
  <si>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</si>
  <si>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</si>
  <si>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</si>
  <si>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</si>
  <si>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</si>
  <si>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</si>
  <si>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</si>
  <si>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</si>
  <si>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</si>
  <si>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</si>
  <si>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</si>
  <si>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</si>
  <si>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</si>
  <si>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</si>
  <si>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</si>
  <si>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</si>
  <si>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</si>
  <si>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</si>
  <si>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</si>
  <si>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</si>
  <si>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</si>
  <si>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</si>
  <si>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</si>
  <si>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</si>
  <si>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</si>
  <si>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</si>
  <si>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</si>
  <si>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</si>
  <si>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</si>
  <si>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</si>
  <si>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</si>
  <si>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</si>
  <si>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</si>
  <si>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</si>
  <si>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</si>
  <si>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</si>
  <si>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</si>
  <si>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</si>
  <si>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</si>
  <si>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</si>
  <si>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</si>
  <si>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</si>
  <si>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</si>
  <si>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</si>
  <si>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</si>
  <si>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</si>
  <si>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</si>
  <si>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</si>
  <si>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</si>
  <si>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</si>
  <si>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</si>
  <si>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</si>
  <si>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</si>
  <si>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</si>
  <si>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</si>
  <si>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</si>
  <si>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</si>
  <si>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</si>
  <si>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</si>
  <si>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</si>
  <si>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</si>
  <si>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</si>
  <si>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</si>
  <si>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</si>
  <si>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</si>
  <si>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</si>
  <si>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</si>
  <si>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</si>
  <si>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</si>
  <si>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</si>
  <si>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</si>
  <si>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</si>
  <si>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</si>
  <si>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</si>
  <si>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</si>
  <si>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</si>
  <si>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</si>
  <si>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</si>
  <si>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</si>
  <si>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</si>
  <si>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</si>
  <si>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</si>
  <si>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</si>
  <si>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</si>
  <si>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</si>
  <si>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</si>
  <si>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</si>
  <si>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</si>
  <si>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</si>
  <si>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</si>
  <si>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</si>
  <si>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</si>
  <si>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</si>
  <si>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</si>
  <si>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</si>
  <si>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</si>
  <si>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</si>
  <si>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</si>
  <si>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</si>
  <si>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</si>
  <si>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</si>
  <si>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</si>
  <si>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</si>
  <si>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</si>
  <si>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</si>
  <si>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</si>
  <si>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</si>
  <si>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</si>
  <si>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</si>
  <si>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</si>
  <si>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</si>
  <si>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</si>
  <si>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</si>
  <si>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</si>
  <si>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</si>
  <si>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</si>
  <si>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</si>
  <si>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</si>
  <si>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</si>
  <si>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</si>
  <si>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</si>
  <si>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</si>
  <si>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</si>
  <si>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</si>
  <si>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</si>
  <si>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</si>
  <si>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</si>
  <si>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</si>
  <si>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</si>
  <si>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</si>
  <si>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</si>
  <si>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</si>
  <si>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</si>
  <si>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</si>
  <si>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</si>
  <si>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</si>
  <si>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</si>
  <si>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</si>
  <si>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</si>
  <si>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</si>
  <si>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</si>
  <si>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</si>
  <si>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</si>
  <si>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</si>
  <si>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</si>
  <si>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</si>
  <si>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</si>
  <si>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</si>
  <si>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</si>
  <si>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</si>
  <si>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</si>
  <si>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</si>
  <si>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</si>
  <si>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</si>
  <si>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</si>
  <si>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</si>
  <si>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</si>
  <si>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</si>
  <si>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</si>
  <si>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</si>
  <si>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</si>
  <si>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</si>
  <si>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</si>
  <si>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</si>
  <si>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</si>
  <si>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</si>
  <si>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</si>
  <si>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</si>
  <si>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</si>
  <si>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</si>
  <si>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</si>
  <si>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</si>
  <si>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</si>
  <si>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</si>
  <si>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</si>
  <si>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</si>
  <si>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</si>
  <si>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</si>
  <si>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</si>
  <si>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</si>
  <si>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</si>
  <si>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</si>
  <si>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</si>
  <si>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</si>
  <si>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</si>
  <si>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</si>
  <si>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</si>
  <si>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</si>
  <si>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</si>
  <si>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</si>
  <si>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</si>
  <si>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</si>
  <si>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</si>
  <si>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</si>
  <si>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</si>
  <si>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</si>
  <si>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</si>
  <si>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</si>
  <si>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</si>
  <si>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</si>
  <si>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</si>
  <si>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</si>
  <si>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</si>
  <si>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</si>
  <si>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</si>
  <si>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</si>
  <si>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</si>
  <si>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</si>
  <si>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</si>
  <si>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</si>
  <si>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</si>
  <si>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</si>
  <si>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</si>
  <si>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</si>
  <si>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</si>
  <si>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</si>
  <si>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</si>
  <si>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</si>
  <si>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</si>
  <si>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</si>
  <si>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</si>
  <si>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</si>
  <si>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</si>
  <si>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</si>
  <si>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</si>
  <si>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</si>
  <si>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</si>
  <si>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</si>
  <si>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</si>
  <si>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</si>
  <si>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</si>
  <si>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</si>
  <si>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</si>
  <si>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</si>
  <si>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</si>
  <si>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</si>
  <si>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</si>
  <si>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</si>
  <si>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</si>
  <si>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</si>
  <si>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</si>
  <si>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</si>
  <si>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</si>
  <si>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</si>
  <si>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</si>
  <si>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</si>
  <si>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</si>
  <si>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</si>
  <si>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</si>
  <si>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</si>
  <si>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</si>
  <si>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</si>
  <si>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</si>
  <si>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</si>
  <si>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</si>
  <si>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</si>
  <si>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</si>
  <si>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</si>
  <si>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</si>
  <si>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</si>
  <si>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</si>
  <si>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</si>
  <si>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</si>
  <si>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</si>
  <si>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</si>
  <si>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</si>
  <si>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</si>
  <si>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</si>
  <si>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</si>
  <si>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</si>
  <si>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</si>
  <si>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</si>
  <si>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</si>
  <si>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</si>
  <si>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</si>
  <si>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</si>
  <si>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</si>
  <si>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</si>
  <si>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</si>
  <si>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</si>
  <si>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</si>
  <si>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</si>
  <si>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</si>
  <si>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</si>
  <si>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</si>
  <si>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</si>
  <si>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</si>
  <si>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</si>
  <si>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</si>
  <si>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</si>
  <si>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</si>
  <si>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</si>
  <si>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</si>
  <si>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</si>
  <si>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</si>
  <si>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</si>
  <si>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</si>
  <si>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</si>
  <si>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</si>
  <si>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</si>
  <si>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</si>
  <si>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</si>
  <si>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</si>
  <si>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</si>
  <si>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</si>
  <si>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</si>
  <si>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</si>
  <si>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</si>
  <si>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</si>
  <si>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</si>
  <si>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</si>
  <si>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</si>
  <si>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</si>
  <si>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</si>
  <si>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</si>
  <si>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</si>
  <si>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</si>
  <si>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</si>
  <si>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</si>
  <si>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</si>
  <si>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</si>
  <si>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</si>
  <si>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</si>
  <si>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</si>
  <si>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</si>
  <si>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</si>
  <si>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</si>
  <si>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</si>
  <si>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</si>
  <si>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</si>
  <si>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</si>
  <si>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</si>
  <si>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</si>
  <si>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</si>
  <si>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</si>
  <si>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</si>
  <si>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</si>
  <si>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</si>
  <si>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</si>
  <si>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</si>
  <si>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</si>
  <si>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</si>
  <si>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</si>
  <si>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</si>
  <si>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</si>
  <si>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</si>
  <si>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</si>
  <si>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</si>
  <si>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</si>
  <si>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</si>
  <si>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</si>
  <si>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</si>
  <si>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</si>
  <si>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</si>
  <si>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</si>
  <si>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</si>
  <si>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</si>
  <si>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</si>
  <si>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</si>
  <si>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</si>
  <si>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</si>
  <si>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</si>
  <si>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</si>
  <si>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</si>
  <si>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</si>
  <si>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</si>
  <si>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</si>
  <si>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</si>
  <si>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</si>
  <si>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</si>
  <si>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</si>
  <si>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</si>
  <si>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</si>
  <si>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</si>
  <si>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</si>
  <si>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</si>
  <si>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</si>
  <si>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</si>
  <si>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</si>
  <si>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</si>
  <si>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</si>
  <si>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</si>
  <si>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</si>
  <si>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</si>
  <si>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</si>
  <si>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</si>
  <si>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</si>
  <si>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</si>
  <si>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</si>
  <si>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</si>
  <si>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</si>
  <si>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</si>
  <si>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</si>
  <si>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</si>
  <si>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</si>
  <si>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</si>
  <si>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</si>
  <si>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</si>
  <si>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</si>
  <si>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</si>
  <si>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</si>
  <si>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</si>
  <si>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</si>
  <si>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</si>
  <si>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</si>
  <si>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</si>
  <si>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</si>
  <si>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</si>
  <si>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</si>
  <si>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</si>
  <si>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</si>
  <si>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</si>
  <si>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</si>
  <si>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</si>
  <si>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</si>
  <si>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</si>
  <si>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</si>
  <si>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</si>
  <si>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</si>
  <si>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</si>
  <si>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</si>
  <si>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</si>
  <si>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</si>
  <si>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</si>
  <si>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</si>
  <si>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</si>
  <si>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</si>
  <si>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</si>
  <si>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</si>
  <si>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</si>
  <si>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</si>
  <si>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</si>
  <si>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</si>
  <si>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</si>
  <si>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</si>
  <si>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</si>
  <si>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</si>
  <si>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</si>
  <si>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</si>
  <si>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</si>
  <si>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</si>
  <si>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</si>
  <si>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</si>
  <si>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</si>
  <si>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</si>
  <si>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</si>
  <si>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</si>
  <si>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</si>
  <si>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</si>
  <si>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</si>
  <si>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</si>
  <si>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</si>
  <si>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</si>
  <si>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</si>
  <si>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</si>
  <si>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</si>
  <si>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</si>
  <si>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</si>
  <si>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</si>
  <si>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</si>
  <si>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</si>
  <si>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</si>
  <si>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</si>
  <si>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</si>
  <si>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</si>
  <si>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</si>
  <si>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</si>
  <si>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</si>
  <si>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</si>
  <si>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</si>
  <si>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</si>
  <si>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</si>
  <si>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</si>
  <si>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</si>
  <si>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</si>
  <si>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</si>
  <si>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</si>
  <si>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</si>
  <si>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</si>
  <si>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</si>
  <si>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</si>
  <si>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</si>
  <si>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</si>
  <si>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</si>
  <si>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</si>
  <si>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</si>
  <si>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</si>
  <si>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</si>
  <si>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</si>
  <si>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</si>
  <si>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</si>
  <si>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</si>
  <si>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</si>
  <si>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</si>
  <si>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</si>
  <si>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</si>
  <si>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</si>
  <si>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</si>
  <si>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</si>
  <si>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</si>
  <si>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</si>
  <si>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</si>
  <si>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</si>
  <si>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</si>
  <si>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</si>
  <si>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</si>
  <si>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</si>
  <si>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</si>
  <si>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</si>
  <si>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</si>
  <si>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</si>
  <si>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</si>
  <si>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</si>
  <si>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</si>
  <si>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</si>
  <si>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</si>
  <si>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</si>
  <si>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</si>
  <si>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</si>
  <si>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</si>
  <si>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</si>
  <si>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</si>
  <si>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</si>
  <si>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</si>
  <si>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</si>
  <si>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</si>
  <si>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</si>
  <si>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</si>
  <si>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</si>
  <si>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</si>
  <si>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</si>
  <si>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</si>
  <si>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</si>
  <si>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</si>
  <si>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</si>
  <si>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</si>
  <si>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</si>
  <si>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</si>
  <si>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</si>
  <si>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</si>
  <si>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</si>
  <si>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</si>
  <si>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</si>
  <si>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</si>
  <si>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</si>
  <si>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</si>
  <si>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</si>
  <si>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</si>
  <si>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</si>
  <si>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</si>
  <si>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</si>
  <si>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</si>
  <si>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</si>
  <si>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</si>
  <si>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</si>
  <si>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</si>
  <si>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</si>
  <si>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</si>
  <si>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</si>
  <si>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</si>
  <si>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</si>
  <si>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</si>
  <si>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</si>
  <si>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</si>
  <si>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</si>
  <si>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</si>
  <si>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</si>
  <si>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</si>
  <si>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</si>
  <si>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</si>
  <si>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</si>
  <si>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</si>
  <si>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</si>
  <si>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</si>
  <si>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</si>
  <si>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</si>
  <si>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</si>
  <si>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</si>
  <si>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</si>
  <si>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</si>
  <si>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</si>
  <si>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</si>
  <si>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</si>
  <si>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</si>
  <si>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</si>
  <si>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</si>
  <si>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</si>
  <si>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</si>
  <si>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</si>
  <si>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</si>
  <si>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</si>
  <si>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</si>
  <si>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</si>
  <si>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</si>
  <si>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</si>
  <si>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</si>
  <si>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</si>
  <si>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</si>
  <si>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</si>
  <si>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</si>
  <si>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</si>
  <si>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</si>
  <si>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</si>
  <si>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</si>
  <si>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</si>
  <si>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</si>
  <si>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</si>
  <si>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</si>
  <si>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</si>
  <si>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</si>
  <si>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</si>
  <si>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</si>
  <si>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</si>
  <si>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</si>
  <si>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</si>
  <si>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</si>
  <si>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</si>
  <si>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</si>
  <si>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</si>
  <si>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</si>
  <si>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</si>
  <si>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</si>
  <si>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</si>
  <si>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</si>
  <si>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</si>
  <si>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</si>
  <si>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</si>
  <si>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</si>
  <si>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</si>
  <si>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</si>
  <si>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</si>
  <si>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</si>
  <si>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</si>
  <si>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</si>
  <si>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</si>
  <si>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</si>
  <si>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</si>
  <si>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</si>
  <si>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</si>
  <si>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</si>
  <si>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</si>
  <si>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</si>
  <si>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</si>
  <si>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</si>
  <si>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</si>
  <si>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</si>
  <si>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</si>
  <si>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</si>
  <si>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</si>
  <si>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</si>
  <si>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</si>
  <si>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</si>
  <si>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</si>
  <si>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</si>
  <si>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</si>
  <si>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</si>
  <si>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</si>
  <si>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</si>
  <si>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</si>
  <si>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</si>
  <si>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</si>
  <si>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</si>
  <si>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</si>
  <si>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</si>
  <si>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</si>
  <si>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</si>
  <si>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</si>
  <si>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</si>
  <si>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</si>
  <si>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</si>
  <si>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</si>
  <si>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</si>
  <si>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</si>
  <si>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</si>
  <si>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</si>
  <si>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</si>
  <si>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</si>
  <si>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</si>
  <si>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</si>
  <si>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</si>
  <si>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</si>
  <si>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</si>
  <si>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</si>
  <si>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</si>
  <si>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</si>
  <si>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</si>
  <si>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</si>
  <si>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</si>
  <si>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</si>
  <si>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</si>
  <si>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</si>
  <si>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</si>
  <si>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</si>
  <si>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</si>
  <si>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</si>
  <si>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</si>
  <si>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</si>
  <si>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</si>
  <si>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</si>
  <si>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</si>
  <si>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</si>
  <si>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</si>
  <si>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</si>
  <si>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</si>
  <si>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</si>
  <si>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</si>
  <si>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</si>
  <si>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</si>
  <si>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</si>
  <si>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</si>
  <si>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</si>
  <si>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</si>
  <si>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</si>
  <si>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</si>
  <si>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</si>
  <si>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</si>
  <si>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</si>
  <si>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</si>
  <si>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</si>
  <si>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</si>
  <si>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</si>
  <si>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</si>
  <si>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</si>
  <si>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</si>
  <si>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</si>
  <si>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</si>
  <si>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</si>
  <si>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</si>
  <si>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</si>
  <si>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</si>
  <si>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</si>
  <si>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</si>
  <si>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</si>
  <si>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</si>
  <si>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</si>
  <si>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</si>
  <si>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</si>
  <si>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</si>
  <si>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</si>
  <si>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</si>
  <si>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</si>
  <si>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</si>
  <si>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</si>
  <si>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</si>
  <si>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</si>
  <si>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</si>
  <si>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</si>
  <si>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</si>
  <si>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</si>
  <si>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</si>
  <si>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</si>
  <si>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</si>
  <si>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</si>
  <si>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</si>
  <si>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</si>
  <si>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</si>
  <si>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</si>
  <si>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</si>
  <si>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</si>
  <si>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</si>
  <si>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</si>
  <si>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</si>
  <si>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</si>
  <si>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</si>
  <si>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</si>
  <si>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</si>
  <si>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</si>
  <si>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</si>
  <si>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</si>
  <si>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</si>
  <si>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</si>
  <si>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</si>
  <si>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</si>
  <si>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</si>
  <si>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</si>
  <si>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</si>
  <si>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</si>
  <si>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</si>
  <si>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</si>
  <si>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</si>
  <si>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</si>
  <si>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</si>
  <si>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</si>
  <si>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</si>
  <si>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</si>
  <si>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</si>
  <si>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</si>
  <si>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</si>
  <si>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</si>
  <si>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</si>
  <si>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</si>
  <si>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</si>
  <si>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</si>
  <si>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</si>
  <si>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</si>
  <si>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</si>
  <si>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</si>
  <si>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</si>
  <si>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</si>
  <si>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</si>
  <si>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</si>
  <si>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</si>
  <si>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</si>
  <si>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</si>
  <si>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</si>
  <si>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</si>
  <si>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</si>
  <si>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</si>
  <si>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</si>
  <si>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</si>
  <si>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</si>
  <si>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</si>
  <si>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</si>
  <si>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</si>
  <si>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</si>
  <si>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</si>
  <si>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</si>
  <si>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</si>
  <si>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</si>
  <si>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</si>
  <si>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</si>
  <si>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</si>
  <si>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</si>
  <si>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</si>
  <si>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</si>
  <si>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</si>
  <si>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</si>
  <si>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</si>
  <si>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</si>
  <si>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</si>
  <si>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</si>
  <si>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</si>
  <si>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</si>
  <si>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</si>
  <si>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</si>
  <si>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</si>
  <si>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</si>
  <si>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</si>
  <si>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</si>
  <si>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</si>
  <si>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</si>
  <si>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</si>
  <si>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</si>
  <si>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</si>
  <si>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</si>
  <si>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</si>
  <si>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</si>
  <si>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</si>
  <si>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</si>
  <si>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</si>
  <si>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</si>
  <si>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</si>
  <si>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</si>
  <si>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</si>
  <si>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</si>
  <si>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</si>
  <si>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</si>
  <si>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</si>
  <si>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</si>
  <si>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</si>
  <si>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</si>
  <si>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</si>
  <si>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</si>
  <si>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</si>
  <si>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</si>
  <si>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</si>
  <si>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</si>
  <si>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</si>
  <si>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</si>
  <si>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</si>
  <si>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</si>
  <si>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</si>
  <si>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</si>
  <si>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</si>
  <si>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</si>
  <si>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</si>
  <si>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</si>
  <si>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</si>
  <si>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</si>
  <si>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</si>
  <si>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</si>
  <si>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</si>
  <si>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</si>
  <si>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</si>
  <si>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</si>
  <si>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</si>
  <si>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</si>
  <si>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</si>
  <si>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</si>
  <si>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</si>
  <si>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</si>
  <si>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</si>
  <si>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</si>
  <si>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</si>
  <si>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</si>
  <si>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</si>
  <si>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</si>
  <si>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</si>
  <si>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</si>
  <si>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</si>
  <si>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</si>
  <si>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</si>
  <si>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</si>
  <si>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</si>
  <si>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</si>
  <si>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</si>
  <si>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</si>
  <si>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</si>
  <si>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</si>
  <si>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</si>
  <si>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</si>
  <si>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</si>
  <si>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</si>
  <si>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</si>
  <si>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</si>
  <si>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</si>
  <si>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</si>
  <si>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</si>
  <si>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</si>
  <si>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</si>
  <si>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</si>
  <si>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</si>
  <si>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</si>
  <si>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</si>
  <si>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</si>
  <si>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</si>
  <si>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</si>
  <si>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</si>
  <si>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</si>
  <si>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</si>
  <si>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</si>
  <si>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</si>
  <si>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</si>
  <si>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</si>
  <si>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</si>
  <si>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</si>
  <si>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</si>
  <si>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</si>
  <si>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</si>
  <si>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</si>
  <si>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</si>
  <si>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</si>
  <si>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</si>
  <si>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</si>
  <si>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</si>
  <si>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</si>
  <si>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</si>
  <si>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</si>
  <si>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</si>
  <si>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</si>
  <si>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</si>
  <si>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</si>
  <si>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</si>
  <si>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</si>
  <si>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</si>
  <si>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</si>
  <si>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</si>
  <si>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</si>
  <si>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</si>
  <si>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</si>
  <si>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</si>
  <si>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</si>
  <si>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</si>
  <si>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</si>
  <si>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</si>
  <si>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</si>
  <si>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</si>
  <si>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</si>
  <si>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</si>
  <si>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</si>
  <si>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</si>
  <si>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</si>
  <si>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</si>
  <si>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</si>
  <si>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</si>
  <si>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</si>
  <si>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</si>
  <si>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</si>
  <si>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</si>
  <si>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</si>
  <si>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</si>
  <si>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</si>
  <si>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</si>
  <si>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</si>
  <si>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</si>
  <si>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</si>
  <si>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</si>
  <si>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</si>
  <si>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</si>
  <si>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</si>
  <si>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</si>
  <si>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</si>
  <si>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</si>
  <si>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</si>
  <si>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</si>
  <si>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</si>
  <si>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</si>
  <si>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</si>
  <si>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</si>
  <si>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</si>
  <si>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</si>
  <si>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</si>
  <si>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</si>
  <si>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</si>
  <si>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</si>
  <si>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</si>
  <si>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</si>
  <si>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</si>
  <si>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</si>
  <si>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</si>
  <si>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</si>
  <si>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</si>
  <si>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</si>
  <si>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</si>
  <si>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</si>
  <si>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</si>
  <si>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</si>
  <si>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</si>
  <si>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</si>
  <si>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</si>
  <si>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</si>
  <si>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</si>
  <si>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</si>
  <si>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</si>
  <si>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</si>
  <si>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</si>
  <si>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</si>
  <si>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</si>
  <si>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</si>
  <si>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</si>
  <si>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</si>
  <si>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</si>
  <si>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</si>
  <si>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</si>
  <si>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</si>
  <si>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</si>
  <si>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</si>
  <si>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</si>
  <si>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</si>
  <si>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</si>
  <si>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</si>
  <si>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</si>
  <si>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</si>
  <si>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</si>
  <si>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</si>
  <si>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</si>
  <si>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</si>
  <si>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</si>
  <si>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</si>
  <si>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</si>
  <si>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</si>
  <si>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</si>
  <si>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</si>
  <si>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</si>
  <si>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</si>
  <si>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</si>
  <si>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</si>
  <si>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</si>
  <si>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</si>
  <si>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</si>
  <si>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</si>
  <si>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</si>
  <si>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</si>
  <si>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</si>
  <si>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</si>
  <si>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</si>
  <si>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</si>
  <si>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</si>
  <si>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</si>
  <si>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</si>
  <si>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</si>
  <si>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</si>
  <si>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</si>
  <si>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</si>
  <si>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</si>
  <si>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</si>
  <si>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</si>
  <si>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</si>
  <si>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</si>
  <si>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</si>
  <si>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</si>
  <si>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</si>
  <si>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</si>
  <si>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</si>
  <si>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</si>
  <si>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</si>
  <si>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</si>
  <si>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</si>
  <si>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</si>
  <si>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</si>
  <si>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</si>
  <si>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</si>
  <si>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</si>
  <si>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</si>
  <si>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</si>
  <si>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</si>
  <si>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</si>
  <si>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</si>
  <si>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</si>
  <si>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</si>
  <si>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</si>
  <si>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</si>
  <si>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</si>
  <si>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</si>
  <si>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</si>
  <si>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</si>
  <si>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</si>
  <si>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</si>
  <si>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</si>
  <si>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</si>
  <si>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</si>
  <si>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</si>
  <si>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</si>
  <si>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</si>
  <si>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</si>
  <si>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</si>
  <si>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</si>
  <si>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</si>
  <si>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</si>
  <si>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</si>
  <si>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</si>
  <si>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</si>
  <si>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</si>
  <si>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</si>
  <si>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</si>
  <si>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</si>
  <si>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</si>
  <si>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</si>
  <si>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</si>
  <si>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</si>
  <si>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</si>
  <si>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</si>
  <si>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</si>
  <si>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</si>
  <si>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</si>
  <si>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</si>
  <si>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</si>
  <si>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</si>
  <si>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</si>
  <si>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</si>
  <si>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</si>
  <si>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</si>
  <si>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</si>
  <si>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</si>
  <si>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</si>
  <si>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</si>
  <si>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</si>
  <si>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</si>
  <si>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</si>
  <si>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</si>
  <si>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</si>
  <si>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</si>
  <si>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</si>
  <si>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</si>
  <si>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</si>
  <si>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</si>
  <si>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</si>
  <si>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</si>
  <si>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</si>
  <si>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</si>
  <si>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</si>
  <si>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</si>
  <si>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</si>
  <si>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</si>
  <si>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</si>
  <si>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</si>
  <si>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</si>
  <si>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</si>
  <si>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</si>
  <si>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</si>
  <si>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</si>
  <si>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</si>
  <si>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</si>
  <si>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</si>
  <si>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</si>
  <si>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</si>
  <si>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</si>
  <si>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</si>
  <si>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</si>
  <si>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</si>
  <si>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</si>
  <si>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</si>
  <si>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</si>
  <si>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</si>
  <si>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</si>
  <si>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</si>
  <si>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</si>
  <si>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</si>
  <si>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</si>
  <si>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</si>
  <si>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</si>
  <si>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</si>
  <si>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</si>
  <si>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</si>
  <si>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</si>
  <si>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</si>
  <si>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</si>
  <si>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</si>
  <si>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</si>
  <si>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</si>
  <si>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</si>
  <si>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</si>
  <si>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</si>
  <si>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</si>
  <si>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</si>
  <si>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</si>
  <si>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</si>
  <si>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</si>
  <si>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</si>
  <si>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</si>
  <si>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</si>
  <si>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</si>
  <si>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</si>
  <si>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</si>
  <si>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</si>
  <si>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</si>
  <si>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</si>
  <si>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</si>
  <si>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</si>
  <si>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</si>
  <si>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</si>
  <si>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</si>
  <si>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</si>
  <si>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</si>
  <si>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</si>
  <si>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</si>
  <si>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</si>
  <si>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</si>
  <si>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</si>
  <si>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</si>
  <si>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</si>
  <si>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</si>
  <si>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</si>
  <si>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</si>
  <si>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</si>
  <si>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</si>
  <si>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</si>
  <si>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</si>
  <si>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</si>
  <si>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</si>
  <si>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</si>
  <si>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</si>
  <si>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</si>
  <si>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</si>
  <si>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</si>
  <si>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</si>
  <si>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</si>
  <si>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</si>
  <si>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</si>
  <si>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</si>
  <si>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</si>
  <si>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</si>
  <si>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</si>
  <si>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</si>
  <si>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</si>
  <si>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</si>
  <si>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</si>
  <si>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</si>
  <si>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</si>
  <si>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</si>
  <si>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</si>
  <si>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</si>
  <si>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</si>
  <si>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</si>
  <si>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</si>
  <si>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</si>
  <si>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</si>
  <si>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</si>
  <si>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</si>
  <si>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</si>
  <si>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</si>
  <si>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</si>
  <si>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</si>
  <si>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</si>
  <si>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</si>
  <si>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</si>
  <si>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</si>
  <si>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</si>
  <si>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</si>
  <si>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</si>
  <si>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</si>
  <si>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</si>
  <si>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</si>
  <si>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</si>
  <si>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</si>
  <si>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</si>
  <si>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</si>
  <si>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</si>
  <si>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</si>
  <si>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</si>
  <si>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</si>
  <si>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</si>
  <si>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</si>
  <si>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</si>
  <si>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</si>
  <si>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</si>
  <si>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</si>
  <si>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</si>
  <si>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</si>
  <si>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</si>
  <si>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</si>
  <si>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</si>
  <si>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</si>
  <si>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</si>
  <si>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</si>
  <si>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</si>
  <si>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</si>
  <si>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</si>
  <si>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</si>
  <si>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</si>
  <si>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</si>
  <si>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</si>
  <si>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</si>
  <si>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</si>
  <si>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</si>
  <si>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</si>
  <si>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</si>
  <si>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</si>
  <si>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</si>
  <si>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</si>
  <si>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</si>
  <si>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</si>
  <si>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</si>
  <si>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</si>
  <si>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</si>
  <si>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</si>
  <si>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</si>
  <si>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</si>
  <si>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</si>
  <si>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</si>
  <si>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</si>
  <si>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</si>
  <si>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</si>
  <si>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</si>
  <si>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</si>
  <si>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</si>
  <si>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</si>
  <si>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</si>
  <si>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</si>
  <si>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</si>
  <si>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</si>
  <si>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</si>
  <si>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</si>
  <si>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</si>
  <si>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</si>
  <si>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</si>
  <si>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</si>
  <si>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</si>
  <si>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</si>
  <si>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</si>
  <si>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</si>
  <si>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</si>
  <si>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</si>
  <si>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</si>
  <si>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</si>
  <si>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</si>
  <si>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</si>
  <si>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</si>
  <si>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</si>
  <si>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</si>
  <si>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</si>
  <si>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</si>
  <si>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</si>
  <si>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</si>
  <si>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</si>
  <si>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</si>
  <si>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</si>
  <si>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</si>
  <si>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</si>
  <si>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</si>
  <si>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</si>
  <si>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</si>
  <si>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</si>
  <si>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</si>
  <si>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</si>
  <si>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</si>
  <si>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</si>
  <si>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</si>
  <si>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</si>
  <si>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</si>
  <si>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</si>
  <si>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</si>
  <si>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</si>
  <si>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</si>
  <si>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</si>
  <si>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</si>
  <si>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</si>
  <si>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</si>
  <si>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</si>
  <si>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</si>
  <si>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</si>
  <si>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</si>
  <si>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</si>
  <si>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</si>
  <si>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</si>
  <si>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</si>
  <si>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</si>
  <si>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</si>
  <si>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</si>
  <si>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</si>
  <si>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</si>
  <si>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</si>
  <si>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</si>
  <si>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</si>
  <si>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</si>
  <si>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</si>
  <si>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</si>
  <si>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</si>
  <si>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</si>
  <si>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</si>
  <si>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</si>
  <si>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</si>
  <si>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</si>
  <si>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</si>
  <si>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</si>
  <si>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</si>
  <si>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</si>
  <si>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</si>
  <si>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</si>
  <si>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</si>
  <si>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</si>
  <si>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</si>
  <si>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</si>
  <si>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</si>
  <si>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</si>
  <si>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</si>
  <si>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</si>
  <si>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</si>
  <si>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</si>
  <si>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</si>
  <si>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</si>
  <si>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</si>
  <si>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</si>
  <si>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</si>
  <si>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</si>
  <si>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</si>
  <si>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</si>
  <si>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</si>
  <si>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</si>
  <si>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</si>
  <si>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</si>
  <si>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</si>
  <si>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</si>
  <si>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</si>
  <si>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</si>
  <si>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</si>
  <si>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</si>
  <si>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</si>
  <si>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</si>
  <si>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</si>
  <si>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</si>
  <si>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</si>
  <si>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</si>
  <si>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</si>
  <si>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</si>
  <si>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</si>
  <si>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</si>
  <si>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</si>
  <si>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</si>
  <si>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</si>
  <si>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</si>
  <si>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</si>
  <si>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</si>
  <si>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</si>
  <si>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</si>
  <si>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</si>
  <si>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</si>
  <si>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</si>
  <si>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</si>
  <si>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</si>
  <si>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</si>
  <si>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</si>
  <si>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</si>
  <si>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</si>
  <si>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</si>
  <si>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</si>
  <si>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</si>
  <si>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</si>
  <si>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</si>
  <si>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</si>
  <si>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</si>
  <si>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</si>
  <si>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</si>
  <si>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</si>
  <si>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</si>
  <si>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</si>
  <si>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</si>
  <si>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</si>
  <si>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</si>
  <si>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</si>
  <si>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</si>
  <si>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</si>
  <si>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</si>
  <si>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</si>
  <si>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</si>
  <si>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</si>
  <si>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</si>
  <si>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</si>
  <si>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</si>
  <si>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</si>
  <si>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</si>
  <si>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</si>
  <si>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</si>
  <si>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</si>
  <si>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</si>
  <si>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</si>
  <si>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</si>
  <si>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</si>
  <si>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</si>
  <si>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</si>
  <si>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</si>
  <si>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</si>
  <si>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</si>
  <si>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</si>
  <si>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</si>
  <si>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</si>
  <si>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</si>
  <si>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</si>
  <si>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</si>
  <si>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</si>
  <si>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</si>
  <si>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</si>
  <si>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</si>
  <si>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</si>
  <si>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</si>
  <si>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</si>
  <si>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</si>
  <si>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</si>
  <si>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</si>
  <si>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</si>
  <si>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</si>
  <si>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</si>
  <si>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</si>
  <si>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</si>
  <si>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</si>
  <si>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</si>
  <si>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</si>
  <si>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</si>
  <si>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</si>
  <si>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</si>
  <si>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</si>
  <si>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</si>
  <si>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</si>
  <si>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</si>
  <si>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</si>
  <si>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</si>
  <si>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</si>
  <si>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</si>
  <si>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</si>
  <si>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</si>
  <si>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</si>
  <si>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</si>
  <si>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</si>
  <si>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</si>
  <si>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</si>
  <si>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</si>
  <si>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</si>
  <si>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</si>
  <si>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</si>
  <si>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</si>
  <si>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</si>
  <si>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</si>
  <si>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</si>
  <si>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</si>
  <si>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</si>
  <si>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</si>
  <si>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</si>
  <si>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</si>
  <si>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</si>
  <si>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</si>
  <si>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</si>
  <si>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</si>
  <si>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</si>
  <si>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</si>
  <si>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</si>
  <si>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</si>
  <si>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</si>
  <si>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</si>
  <si>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</si>
  <si>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</si>
  <si>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</si>
  <si>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</si>
  <si>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</si>
  <si>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</si>
  <si>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</si>
  <si>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</si>
  <si>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</si>
  <si>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</si>
  <si>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</si>
  <si>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</si>
  <si>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</si>
  <si>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</si>
  <si>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</si>
  <si>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</si>
  <si>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</si>
  <si>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</si>
  <si>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</si>
  <si>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</si>
  <si>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</si>
  <si>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</si>
  <si>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</si>
  <si>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</si>
  <si>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</si>
  <si>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</si>
  <si>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</si>
  <si>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</si>
  <si>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</si>
  <si>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</si>
  <si>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</si>
  <si>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</si>
  <si>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</si>
  <si>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</si>
  <si>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</si>
  <si>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</si>
  <si>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</si>
  <si>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</si>
  <si>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</si>
  <si>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</si>
  <si>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</si>
  <si>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</si>
  <si>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</si>
  <si>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</si>
  <si>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</si>
  <si>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</si>
  <si>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</si>
  <si>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</si>
  <si>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</si>
  <si>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</si>
  <si>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</si>
  <si>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</si>
  <si>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</si>
  <si>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</si>
  <si>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</si>
  <si>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</si>
  <si>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</si>
  <si>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</si>
  <si>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</si>
  <si>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</si>
  <si>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</si>
  <si>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</si>
  <si>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</si>
  <si>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</si>
  <si>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</si>
  <si>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</si>
  <si>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</si>
  <si>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</si>
  <si>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</si>
  <si>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</si>
  <si>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</si>
  <si>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</si>
  <si>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</si>
  <si>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</si>
  <si>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</si>
  <si>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</si>
  <si>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</si>
  <si>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</si>
  <si>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</si>
  <si>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</si>
  <si>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</si>
  <si>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</si>
  <si>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</si>
  <si>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</si>
  <si>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</si>
  <si>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</si>
  <si>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</si>
  <si>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</si>
  <si>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</si>
  <si>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</si>
  <si>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</si>
  <si>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</si>
  <si>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</si>
  <si>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</si>
  <si>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</si>
  <si>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</si>
  <si>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</si>
  <si>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</si>
  <si>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</si>
  <si>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</si>
  <si>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</si>
  <si>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</si>
  <si>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</si>
  <si>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</si>
  <si>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</si>
  <si>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</si>
  <si>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</si>
  <si>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</si>
  <si>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</si>
  <si>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</si>
  <si>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</si>
  <si>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</si>
  <si>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</si>
  <si>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</si>
  <si>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</si>
  <si>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</si>
  <si>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</si>
  <si>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</si>
  <si>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</si>
  <si>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</si>
  <si>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</si>
  <si>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</si>
  <si>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</si>
  <si>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</si>
  <si>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</si>
  <si>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</si>
  <si>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</si>
  <si>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</si>
  <si>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</si>
  <si>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</si>
  <si>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</si>
  <si>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</si>
  <si>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</si>
  <si>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</si>
  <si>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</si>
  <si>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</si>
  <si>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</si>
  <si>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</si>
  <si>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</si>
  <si>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</si>
  <si>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</si>
  <si>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</si>
  <si>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</si>
  <si>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</si>
  <si>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</si>
  <si>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</si>
  <si>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</si>
  <si>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</si>
  <si>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</si>
  <si>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</si>
  <si>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</si>
  <si>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</si>
  <si>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</si>
  <si>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</si>
  <si>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</si>
  <si>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</si>
  <si>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</si>
  <si>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</si>
  <si>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</si>
  <si>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</si>
  <si>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</si>
  <si>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</si>
  <si>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</si>
  <si>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</si>
  <si>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</si>
  <si>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</si>
  <si>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</si>
  <si>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</si>
  <si>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</si>
  <si>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</si>
  <si>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</si>
  <si>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</si>
  <si>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</si>
  <si>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</si>
  <si>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</si>
  <si>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</si>
  <si>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</si>
  <si>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</si>
  <si>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</si>
  <si>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</si>
  <si>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</si>
  <si>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</si>
  <si>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</si>
  <si>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</si>
  <si>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</si>
  <si>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</si>
  <si>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</si>
  <si>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</si>
  <si>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</si>
  <si>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</si>
  <si>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</si>
  <si>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</si>
  <si>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</si>
  <si>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</si>
  <si>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</si>
  <si>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</si>
  <si>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</si>
  <si>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</si>
  <si>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</si>
  <si>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</si>
  <si>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</si>
  <si>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</si>
  <si>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</si>
  <si>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</si>
  <si>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</si>
  <si>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</si>
  <si>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</si>
  <si>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</si>
  <si>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</si>
  <si>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</si>
  <si>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</si>
  <si>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</si>
  <si>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</si>
  <si>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</si>
  <si>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</si>
  <si>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</si>
  <si>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</si>
  <si>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</si>
  <si>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</si>
  <si>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</si>
  <si>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</si>
  <si>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</si>
  <si>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</si>
  <si>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</si>
  <si>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</si>
  <si>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</si>
  <si>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</si>
  <si>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</si>
  <si>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</si>
  <si>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</si>
  <si>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</si>
  <si>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</si>
  <si>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</si>
  <si>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</si>
  <si>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</si>
  <si>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</si>
  <si>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</si>
  <si>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</si>
  <si>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</si>
  <si>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</si>
  <si>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</si>
  <si>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</si>
  <si>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</si>
  <si>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</si>
  <si>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</si>
  <si>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</si>
  <si>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</si>
  <si>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</si>
  <si>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</si>
  <si>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</si>
  <si>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</si>
  <si>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</si>
  <si>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</si>
  <si>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</si>
  <si>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</si>
  <si>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</si>
  <si>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</si>
  <si>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</si>
  <si>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</si>
  <si>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</si>
  <si>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</si>
  <si>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</si>
  <si>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</si>
  <si>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</si>
  <si>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</si>
  <si>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</si>
  <si>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</si>
  <si>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</si>
  <si>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</si>
  <si>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</si>
  <si>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</si>
  <si>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</si>
  <si>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</si>
  <si>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</si>
  <si>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</si>
  <si>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</si>
  <si>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</si>
  <si>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</si>
  <si>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</si>
  <si>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</si>
  <si>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</si>
  <si>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</si>
  <si>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</si>
  <si>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</si>
  <si>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</si>
  <si>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</si>
  <si>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</si>
  <si>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</si>
  <si>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</si>
  <si>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</si>
  <si>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</si>
  <si>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</si>
  <si>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</si>
  <si>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</si>
  <si>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</si>
  <si>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</si>
  <si>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</si>
  <si>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</si>
  <si>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</si>
  <si>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</si>
  <si>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</si>
  <si>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</si>
  <si>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</si>
  <si>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</si>
  <si>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</si>
  <si>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</si>
  <si>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</si>
  <si>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</si>
  <si>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</si>
  <si>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</si>
  <si>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</si>
  <si>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</si>
  <si>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</si>
  <si>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</si>
  <si>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</si>
  <si>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</si>
  <si>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</si>
  <si>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</si>
  <si>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</si>
  <si>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</si>
  <si>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</si>
  <si>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</si>
  <si>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</si>
  <si>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</si>
  <si>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</si>
  <si>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</si>
  <si>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</si>
  <si>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</si>
  <si>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</si>
  <si>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</si>
  <si>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</si>
  <si>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</si>
  <si>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</si>
  <si>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</si>
  <si>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</si>
  <si>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</si>
  <si>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</si>
  <si>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</si>
  <si>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</si>
  <si>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</si>
  <si>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</si>
  <si>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</si>
  <si>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</si>
  <si>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</si>
  <si>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</si>
  <si>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</si>
  <si>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</si>
  <si>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</si>
  <si>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</si>
  <si>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</si>
  <si>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</si>
  <si>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</si>
  <si>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</si>
  <si>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</si>
  <si>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</si>
  <si>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</si>
  <si>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</si>
  <si>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</si>
  <si>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</si>
  <si>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</si>
  <si>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</si>
  <si>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</si>
  <si>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</si>
  <si>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</si>
  <si>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</si>
  <si>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</si>
  <si>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</si>
  <si>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</si>
  <si>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</si>
  <si>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</si>
  <si>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</si>
  <si>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</si>
  <si>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</si>
  <si>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</si>
  <si>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</si>
  <si>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</si>
  <si>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</si>
  <si>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</si>
  <si>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</si>
  <si>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</si>
  <si>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</si>
  <si>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</si>
  <si>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</si>
  <si>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</si>
  <si>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</si>
  <si>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</si>
  <si>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</si>
  <si>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</si>
  <si>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</si>
  <si>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</si>
  <si>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</si>
  <si>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</si>
  <si>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</si>
  <si>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</si>
  <si>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</si>
  <si>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</si>
  <si>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</si>
  <si>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</si>
  <si>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</si>
  <si>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</si>
  <si>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</si>
  <si>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</si>
  <si>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</si>
  <si>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</si>
  <si>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</si>
  <si>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</si>
  <si>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</si>
  <si>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</si>
  <si>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</si>
  <si>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</si>
  <si>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</si>
  <si>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</si>
  <si>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</si>
  <si>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</si>
  <si>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</si>
  <si>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</si>
  <si>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</si>
  <si>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</si>
  <si>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</si>
  <si>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</si>
  <si>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</si>
  <si>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</si>
  <si>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</si>
  <si>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</si>
  <si>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</si>
  <si>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</si>
  <si>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</si>
  <si>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</si>
  <si>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</si>
  <si>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</si>
  <si>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</si>
  <si>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</si>
  <si>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</si>
  <si>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</si>
  <si>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</si>
  <si>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</si>
  <si>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</si>
  <si>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</si>
  <si>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</si>
  <si>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</si>
  <si>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</si>
  <si>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</si>
  <si>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</si>
  <si>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</si>
  <si>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</si>
  <si>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</si>
  <si>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</si>
  <si>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</si>
  <si>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</si>
  <si>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</si>
  <si>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</si>
  <si>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</si>
  <si>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</si>
  <si>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</si>
  <si>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</si>
  <si>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</si>
  <si>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</si>
  <si>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</si>
  <si>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</si>
  <si>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</si>
  <si>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</si>
  <si>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</si>
  <si>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</si>
  <si>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</si>
  <si>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</si>
  <si>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</si>
  <si>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</si>
  <si>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</si>
  <si>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</si>
  <si>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</si>
  <si>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</si>
  <si>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</si>
  <si>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</si>
  <si>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</si>
  <si>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</si>
  <si>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</si>
  <si>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</si>
  <si>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</si>
  <si>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</si>
  <si>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</si>
  <si>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</si>
  <si>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</si>
  <si>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</si>
  <si>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</si>
  <si>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</si>
  <si>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</si>
  <si>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</si>
  <si>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</si>
  <si>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</si>
  <si>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</si>
  <si>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</si>
  <si>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</si>
  <si>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</si>
  <si>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</si>
  <si>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</si>
  <si>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</si>
  <si>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</si>
  <si>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</si>
  <si>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</si>
  <si>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</si>
  <si>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</si>
  <si>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</si>
  <si>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</si>
  <si>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</si>
  <si>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</si>
  <si>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</si>
  <si>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</si>
  <si>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</si>
  <si>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</si>
  <si>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</si>
  <si>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</si>
  <si>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</si>
  <si>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</si>
  <si>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</si>
  <si>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</si>
  <si>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</si>
  <si>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</si>
  <si>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</si>
  <si>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</si>
  <si>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</si>
  <si>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</si>
  <si>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</si>
  <si>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</si>
  <si>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</si>
  <si>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</si>
  <si>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</si>
  <si>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</si>
  <si>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</si>
  <si>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</si>
  <si>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</si>
  <si>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</si>
  <si>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</si>
  <si>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</si>
  <si>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</si>
  <si>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</si>
  <si>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</si>
  <si>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</si>
  <si>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</si>
  <si>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</si>
  <si>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</si>
  <si>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</si>
  <si>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</si>
  <si>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</si>
  <si>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</si>
  <si>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</si>
  <si>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</si>
  <si>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</si>
  <si>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</si>
  <si>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</si>
  <si>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</si>
  <si>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</si>
  <si>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</si>
  <si>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</si>
  <si>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</si>
  <si>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</si>
  <si>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</si>
  <si>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</si>
  <si>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</si>
  <si>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</si>
  <si>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</si>
  <si>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</si>
  <si>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</si>
  <si>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</si>
  <si>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</si>
  <si>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</si>
  <si>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</si>
  <si>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</si>
  <si>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</si>
  <si>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</si>
  <si>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</si>
  <si>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</si>
  <si>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</si>
  <si>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</si>
  <si>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</si>
  <si>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</si>
  <si>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</si>
  <si>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</si>
  <si>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</si>
  <si>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</si>
  <si>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</si>
  <si>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</si>
  <si>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</si>
  <si>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</si>
  <si>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</si>
  <si>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</si>
  <si>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</si>
  <si>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</si>
  <si>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</si>
  <si>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</si>
  <si>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</si>
  <si>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</si>
  <si>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</si>
  <si>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</si>
  <si>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</si>
  <si>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</si>
  <si>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</si>
  <si>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</si>
  <si>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</si>
  <si>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</si>
  <si>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</si>
  <si>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</si>
  <si>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</si>
  <si>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</si>
  <si>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</si>
  <si>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</si>
  <si>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</si>
  <si>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</si>
  <si>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</si>
  <si>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</si>
  <si>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</si>
  <si>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</si>
  <si>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</si>
  <si>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</si>
  <si>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</si>
  <si>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</si>
  <si>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</si>
  <si>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</si>
  <si>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</si>
  <si>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</si>
  <si>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</si>
  <si>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</si>
  <si>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</si>
  <si>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</si>
  <si>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</si>
  <si>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</si>
  <si>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</si>
  <si>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</si>
  <si>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</si>
  <si>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</si>
  <si>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</si>
  <si>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</si>
  <si>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</si>
  <si>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</si>
  <si>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</si>
  <si>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</si>
  <si>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</si>
  <si>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</si>
  <si>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</si>
  <si>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</si>
  <si>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</si>
  <si>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</si>
  <si>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</si>
  <si>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</si>
  <si>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</si>
  <si>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</si>
  <si>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</si>
  <si>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</si>
  <si>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</si>
  <si>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</si>
  <si>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</si>
  <si>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</si>
  <si>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</si>
  <si>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</si>
  <si>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</si>
  <si>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</si>
  <si>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</si>
  <si>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</si>
  <si>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</si>
  <si>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</si>
  <si>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</si>
  <si>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</si>
  <si>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</si>
  <si>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</si>
  <si>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</si>
  <si>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</si>
  <si>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</si>
  <si>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</si>
  <si>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</si>
  <si>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</si>
  <si>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</si>
  <si>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</si>
  <si>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</si>
  <si>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</si>
  <si>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</si>
  <si>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</si>
  <si>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</si>
  <si>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</si>
  <si>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</si>
  <si>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</si>
  <si>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</si>
  <si>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</si>
  <si>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</si>
  <si>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</si>
  <si>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</si>
  <si>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</si>
  <si>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</si>
  <si>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</si>
  <si>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</si>
  <si>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</si>
  <si>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</si>
  <si>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</si>
  <si>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</si>
  <si>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</si>
  <si>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</si>
  <si>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</si>
  <si>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</si>
  <si>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</si>
  <si>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</si>
  <si>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</si>
  <si>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</si>
  <si>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</si>
  <si>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</si>
  <si>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</si>
  <si>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</si>
  <si>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</si>
  <si>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</si>
  <si>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</si>
  <si>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</si>
  <si>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</si>
  <si>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</si>
  <si>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</si>
  <si>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</si>
  <si>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</si>
  <si>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</si>
  <si>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</si>
  <si>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</si>
  <si>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</si>
  <si>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</si>
  <si>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</si>
  <si>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</si>
  <si>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</si>
  <si>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</si>
  <si>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</si>
  <si>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</si>
  <si>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</si>
  <si>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</si>
  <si>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</si>
  <si>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</si>
  <si>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</si>
  <si>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</si>
  <si>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</si>
  <si>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</si>
  <si>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</si>
  <si>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</si>
  <si>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</si>
  <si>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</si>
  <si>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</si>
  <si>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</si>
  <si>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</si>
  <si>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</si>
  <si>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</si>
  <si>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</si>
  <si>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</si>
  <si>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</si>
  <si>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</si>
  <si>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</si>
  <si>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</si>
  <si>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</si>
  <si>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</si>
  <si>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</si>
  <si>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</si>
  <si>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</si>
  <si>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</si>
  <si>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</si>
  <si>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</si>
  <si>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</si>
  <si>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</si>
  <si>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</si>
  <si>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</si>
  <si>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</si>
  <si>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</si>
  <si>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</si>
  <si>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</si>
  <si>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</si>
  <si>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</si>
  <si>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</si>
  <si>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</si>
  <si>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</si>
  <si>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</si>
  <si>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</si>
  <si>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</si>
  <si>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</si>
  <si>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</si>
  <si>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</si>
  <si>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</si>
  <si>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</si>
  <si>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</si>
  <si>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</si>
  <si>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</si>
  <si>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</si>
  <si>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</si>
  <si>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</si>
  <si>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</si>
  <si>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</si>
  <si>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</si>
  <si>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</si>
  <si>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</si>
  <si>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</si>
  <si>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</si>
  <si>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</si>
  <si>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</si>
  <si>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</si>
  <si>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</si>
  <si>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</si>
  <si>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</si>
  <si>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</si>
  <si>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</si>
  <si>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</si>
  <si>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</si>
  <si>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</si>
  <si>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</si>
  <si>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</si>
  <si>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</si>
  <si>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</si>
  <si>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</si>
  <si>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</si>
  <si>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</si>
  <si>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</si>
  <si>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</si>
  <si>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</si>
  <si>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</si>
  <si>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</si>
  <si>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</si>
  <si>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</si>
  <si>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</si>
  <si>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</si>
  <si>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</si>
  <si>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</si>
  <si>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</si>
  <si>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</si>
  <si>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</si>
  <si>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</si>
  <si>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</si>
  <si>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</si>
  <si>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</si>
  <si>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</si>
  <si>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</si>
  <si>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</si>
  <si>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</si>
  <si>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</si>
  <si>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</si>
  <si>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</si>
  <si>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</si>
  <si>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</si>
  <si>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</si>
  <si>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</si>
  <si>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</si>
  <si>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</si>
  <si>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</si>
  <si>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</si>
  <si>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</si>
  <si>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</si>
  <si>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</si>
  <si>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</si>
  <si>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</si>
  <si>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</si>
  <si>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</si>
  <si>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</si>
  <si>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</si>
  <si>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</si>
  <si>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</si>
  <si>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</si>
  <si>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</si>
  <si>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</si>
  <si>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</si>
  <si>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</si>
  <si>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</si>
  <si>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</si>
  <si>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</si>
  <si>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</si>
  <si>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</si>
  <si>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</si>
  <si>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</si>
  <si>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</si>
  <si>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</si>
  <si>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</si>
  <si>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</si>
  <si>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</si>
  <si>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</si>
  <si>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</si>
  <si>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</si>
  <si>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</si>
  <si>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</si>
  <si>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</si>
  <si>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</si>
  <si>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</si>
  <si>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</si>
  <si>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</si>
  <si>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</si>
  <si>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</si>
  <si>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</si>
  <si>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</si>
  <si>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</si>
  <si>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</si>
  <si>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</si>
  <si>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</si>
  <si>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</si>
  <si>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</si>
  <si>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</si>
  <si>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</si>
  <si>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</si>
  <si>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</si>
  <si>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</si>
  <si>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</si>
  <si>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</si>
  <si>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</si>
  <si>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</si>
  <si>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</si>
  <si>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</si>
  <si>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</si>
  <si>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</si>
  <si>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</si>
  <si>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</si>
  <si>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</si>
  <si>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</si>
  <si>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</si>
  <si>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</si>
  <si>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</si>
  <si>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</si>
  <si>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</si>
  <si>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</si>
  <si>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</si>
  <si>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</si>
  <si>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</si>
  <si>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</si>
  <si>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</si>
  <si>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</si>
  <si>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</si>
  <si>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</si>
  <si>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</si>
  <si>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</si>
  <si>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</si>
  <si>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</si>
  <si>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</si>
  <si>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</si>
  <si>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</si>
  <si>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</si>
  <si>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</si>
  <si>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</si>
  <si>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</si>
  <si>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</si>
  <si>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</si>
  <si>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</si>
  <si>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</si>
  <si>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</si>
  <si>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</si>
  <si>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</si>
  <si>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</si>
  <si>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</si>
  <si>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</si>
  <si>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</si>
  <si>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</si>
  <si>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</si>
  <si>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</si>
  <si>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</si>
  <si>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</si>
  <si>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</si>
  <si>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</si>
  <si>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</si>
  <si>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</si>
  <si>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</si>
  <si>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</si>
  <si>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</si>
  <si>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</si>
  <si>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</si>
  <si>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</si>
  <si>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</si>
  <si>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</si>
  <si>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</si>
  <si>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</si>
  <si>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</si>
  <si>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</si>
  <si>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</si>
  <si>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</si>
  <si>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</si>
  <si>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</si>
  <si>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</si>
  <si>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</si>
  <si>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</si>
  <si>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</si>
  <si>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</si>
  <si>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</si>
  <si>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</si>
  <si>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</si>
  <si>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</si>
  <si>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</si>
  <si>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</si>
  <si>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</si>
  <si>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</si>
  <si>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</si>
  <si>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</si>
  <si>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</si>
  <si>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</si>
  <si>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</si>
  <si>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</si>
  <si>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</si>
  <si>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</si>
  <si>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</si>
  <si>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</si>
  <si>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</si>
  <si>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</si>
  <si>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</si>
  <si>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</si>
  <si>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</si>
  <si>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</si>
  <si>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</si>
  <si>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</si>
  <si>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</si>
  <si>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</si>
  <si>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</si>
  <si>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</si>
  <si>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</si>
  <si>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</si>
  <si>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</si>
  <si>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</si>
  <si>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</si>
  <si>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</si>
  <si>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</si>
  <si>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</si>
  <si>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</si>
  <si>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</si>
  <si>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</si>
  <si>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</si>
  <si>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</si>
  <si>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</si>
  <si>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</si>
  <si>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</si>
  <si>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</si>
  <si>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</si>
  <si>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</si>
  <si>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</si>
  <si>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</si>
  <si>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</si>
  <si>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</si>
  <si>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</si>
  <si>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</si>
  <si>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</si>
  <si>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</si>
  <si>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</si>
  <si>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</si>
  <si>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</si>
  <si>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</si>
  <si>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</si>
  <si>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</si>
  <si>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</si>
  <si>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</si>
  <si>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</si>
  <si>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</si>
  <si>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</si>
  <si>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</si>
  <si>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</si>
  <si>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</si>
  <si>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</si>
  <si>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</si>
  <si>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</si>
  <si>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</si>
  <si>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</si>
  <si>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</si>
  <si>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</si>
  <si>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</si>
  <si>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</si>
  <si>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</si>
  <si>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</si>
  <si>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</si>
  <si>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</si>
  <si>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</si>
  <si>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</si>
  <si>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</si>
  <si>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</si>
  <si>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</si>
  <si>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</si>
  <si>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</si>
  <si>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</si>
  <si>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</si>
  <si>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</si>
  <si>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</si>
  <si>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</si>
  <si>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</si>
  <si>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</si>
  <si>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</si>
  <si>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</si>
  <si>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</si>
  <si>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</si>
  <si>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</si>
  <si>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</si>
  <si>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</si>
  <si>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</si>
  <si>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</si>
  <si>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</si>
  <si>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</si>
  <si>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</si>
  <si>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</si>
  <si>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</si>
  <si>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</si>
  <si>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</si>
  <si>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</si>
  <si>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</si>
  <si>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</si>
  <si>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</si>
  <si>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</si>
  <si>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</si>
  <si>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</si>
  <si>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</si>
  <si>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</si>
  <si>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</si>
  <si>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</si>
  <si>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</si>
  <si>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</si>
  <si>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</si>
  <si>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</si>
  <si>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</si>
  <si>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</si>
  <si>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</si>
  <si>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</si>
  <si>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</si>
  <si>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</si>
  <si>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</si>
  <si>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</si>
  <si>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</si>
  <si>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</si>
  <si>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</si>
  <si>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</si>
  <si>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</si>
  <si>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</si>
  <si>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</si>
  <si>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</si>
  <si>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</si>
  <si>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</si>
  <si>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</si>
  <si>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</si>
  <si>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</si>
  <si>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</si>
  <si>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</si>
  <si>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</si>
  <si>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</si>
  <si>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</si>
  <si>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</si>
  <si>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</si>
  <si>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</si>
  <si>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</si>
  <si>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</si>
  <si>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</si>
  <si>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</si>
  <si>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</si>
  <si>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</si>
  <si>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</si>
  <si>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</si>
  <si>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</si>
  <si>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</si>
  <si>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</si>
  <si>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</si>
  <si>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</si>
  <si>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</si>
  <si>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</si>
  <si>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</si>
  <si>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</si>
  <si>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</si>
  <si>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</si>
  <si>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</si>
  <si>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</si>
  <si>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</si>
  <si>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</si>
  <si>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</si>
  <si>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</si>
  <si>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</si>
  <si>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</si>
  <si>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</si>
  <si>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</si>
  <si>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</si>
  <si>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</si>
  <si>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</si>
  <si>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</si>
  <si>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</si>
  <si>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</si>
  <si>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</si>
  <si>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</si>
  <si>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</si>
  <si>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</si>
  <si>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</si>
  <si>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</si>
  <si>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</si>
  <si>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</si>
  <si>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</si>
  <si>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</si>
  <si>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</si>
  <si>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</si>
  <si>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</si>
  <si>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</si>
  <si>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</si>
  <si>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</si>
  <si>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</si>
  <si>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</si>
  <si>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</si>
  <si>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</si>
  <si>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</si>
  <si>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</si>
  <si>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</si>
  <si>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</si>
  <si>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</si>
  <si>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</si>
  <si>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</si>
  <si>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</si>
  <si>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</si>
  <si>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</si>
  <si>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</si>
  <si>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</si>
  <si>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</si>
  <si>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</si>
  <si>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</si>
  <si>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</si>
  <si>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</si>
  <si>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</si>
  <si>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</si>
  <si>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</si>
  <si>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</si>
  <si>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</si>
  <si>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</si>
  <si>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</si>
  <si>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</si>
  <si>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</si>
  <si>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</si>
  <si>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</si>
  <si>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</si>
  <si>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</si>
  <si>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</si>
  <si>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</si>
  <si>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</si>
  <si>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</si>
  <si>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</si>
  <si>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</si>
  <si>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</si>
  <si>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</si>
  <si>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</si>
  <si>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</si>
  <si>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</si>
  <si>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</si>
  <si>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</si>
  <si>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</si>
  <si>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</si>
  <si>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</si>
  <si>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</si>
  <si>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</si>
  <si>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</si>
  <si>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</si>
  <si>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</si>
  <si>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</si>
  <si>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</si>
  <si>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</si>
  <si>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</si>
  <si>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</si>
  <si>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</si>
  <si>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</si>
  <si>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</si>
  <si>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</si>
  <si>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</si>
  <si>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</si>
  <si>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</si>
  <si>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</si>
  <si>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</si>
  <si>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</si>
  <si>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</si>
  <si>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</si>
  <si>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</si>
  <si>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</si>
  <si>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</si>
  <si>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</si>
  <si>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</si>
  <si>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</si>
  <si>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</si>
  <si>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</si>
  <si>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</si>
  <si>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</si>
  <si>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</si>
  <si>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</si>
  <si>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</si>
  <si>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</si>
  <si>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</si>
  <si>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</si>
  <si>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</si>
  <si>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</si>
  <si>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</si>
  <si>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</si>
  <si>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</si>
  <si>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</si>
  <si>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</si>
  <si>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</si>
  <si>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</si>
  <si>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</si>
  <si>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</si>
  <si>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</si>
  <si>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</si>
  <si>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</si>
  <si>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</si>
  <si>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</si>
  <si>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</si>
  <si>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</si>
  <si>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</si>
  <si>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</si>
  <si>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</si>
  <si>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</si>
  <si>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</si>
  <si>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</si>
  <si>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</si>
  <si>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</si>
  <si>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</si>
  <si>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</si>
  <si>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</si>
  <si>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</si>
  <si>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</si>
  <si>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</si>
  <si>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</si>
  <si>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</si>
  <si>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</si>
  <si>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</si>
  <si>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</si>
  <si>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</si>
  <si>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</si>
  <si>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</si>
  <si>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</si>
  <si>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</si>
  <si>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</si>
  <si>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</si>
  <si>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</si>
  <si>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</si>
  <si>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</si>
  <si>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</si>
  <si>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</si>
  <si>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</si>
  <si>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</si>
  <si>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</si>
  <si>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</si>
  <si>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</si>
  <si>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</si>
  <si>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</si>
  <si>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</si>
  <si>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</si>
  <si>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</si>
  <si>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</si>
  <si>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</si>
  <si>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</si>
  <si>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</si>
  <si>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</si>
  <si>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</si>
  <si>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</si>
  <si>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</si>
  <si>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</si>
  <si>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</si>
  <si>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</si>
  <si>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</si>
  <si>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</si>
  <si>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</si>
  <si>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</si>
  <si>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</si>
  <si>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</si>
  <si>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</si>
  <si>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</si>
  <si>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</si>
  <si>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</si>
  <si>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</si>
  <si>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</si>
  <si>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</si>
  <si>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</si>
  <si>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</si>
  <si>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</si>
  <si>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</si>
  <si>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</si>
  <si>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</si>
  <si>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</si>
  <si>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</si>
  <si>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</si>
  <si>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</si>
  <si>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</si>
  <si>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</si>
  <si>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</si>
  <si>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</si>
  <si>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</si>
  <si>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</si>
  <si>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</si>
  <si>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</si>
  <si>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</si>
  <si>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</si>
  <si>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</si>
  <si>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</si>
  <si>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</si>
  <si>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</si>
  <si>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</si>
  <si>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</si>
  <si>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</si>
  <si>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</si>
  <si>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</si>
  <si>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</si>
  <si>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</si>
  <si>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</si>
  <si>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</si>
  <si>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</si>
  <si>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</si>
  <si>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</si>
  <si>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</si>
  <si>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</si>
  <si>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</si>
  <si>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</si>
  <si>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</si>
  <si>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</si>
  <si>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</si>
  <si>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</si>
  <si>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</si>
  <si>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</si>
  <si>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</si>
  <si>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</si>
  <si>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</si>
  <si>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</si>
  <si>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</si>
  <si>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</si>
  <si>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</si>
  <si>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</si>
  <si>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</si>
  <si>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</si>
  <si>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</si>
  <si>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</si>
  <si>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</si>
  <si>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</si>
  <si>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</si>
  <si>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</si>
  <si>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</si>
  <si>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</si>
  <si>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</si>
  <si>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</si>
  <si>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</si>
  <si>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</si>
  <si>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</si>
  <si>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</si>
  <si>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</si>
  <si>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</si>
  <si>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</si>
  <si>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</si>
  <si>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</si>
  <si>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</si>
  <si>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</si>
  <si>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</si>
  <si>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</si>
  <si>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</si>
  <si>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</si>
  <si>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</si>
  <si>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</si>
  <si>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</si>
  <si>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</si>
  <si>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</si>
  <si>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</si>
  <si>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</si>
  <si>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</si>
  <si>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</si>
  <si>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</si>
  <si>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</si>
  <si>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</si>
  <si>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</si>
  <si>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</si>
  <si>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</si>
  <si>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</si>
  <si>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</si>
  <si>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</si>
  <si>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</si>
  <si>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</si>
  <si>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</si>
  <si>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</si>
  <si>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</si>
  <si>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</si>
  <si>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</si>
  <si>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</si>
  <si>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</si>
  <si>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</si>
  <si>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</si>
  <si>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</si>
  <si>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</si>
  <si>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</si>
  <si>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</si>
  <si>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</si>
  <si>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</si>
  <si>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</si>
  <si>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</si>
  <si>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</si>
  <si>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</si>
  <si>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</si>
  <si>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</si>
  <si>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</si>
  <si>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</si>
  <si>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</si>
  <si>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</si>
  <si>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</si>
  <si>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</si>
  <si>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</si>
  <si>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</si>
  <si>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</si>
  <si>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</si>
  <si>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</si>
  <si>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</si>
  <si>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</si>
  <si>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</si>
  <si>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</si>
  <si>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</si>
  <si>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</si>
  <si>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</si>
  <si>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</si>
  <si>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</si>
  <si>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</si>
  <si>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</si>
  <si>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</si>
  <si>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</si>
  <si>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</si>
  <si>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</si>
  <si>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</si>
  <si>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</si>
  <si>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</si>
  <si>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</si>
  <si>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</si>
  <si>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</si>
  <si>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</si>
  <si>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</si>
  <si>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</si>
  <si>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</si>
  <si>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</si>
  <si>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</si>
  <si>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</si>
  <si>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</si>
  <si>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</si>
  <si>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</si>
  <si>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</si>
  <si>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</si>
  <si>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</si>
  <si>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</si>
  <si>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</si>
  <si>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</si>
  <si>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</si>
  <si>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</si>
  <si>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</si>
  <si>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</si>
  <si>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</si>
  <si>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</si>
  <si>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</si>
  <si>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</si>
  <si>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</si>
  <si>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</si>
  <si>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</si>
  <si>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</si>
  <si>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</si>
  <si>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</si>
  <si>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</si>
  <si>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</si>
  <si>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</si>
  <si>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</si>
  <si>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</si>
  <si>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</si>
  <si>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</si>
  <si>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</si>
  <si>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</si>
  <si>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</si>
  <si>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</si>
  <si>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</si>
  <si>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</si>
  <si>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</si>
  <si>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</si>
  <si>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</si>
  <si>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</si>
  <si>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</si>
  <si>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</si>
  <si>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</si>
  <si>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</si>
  <si>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</si>
  <si>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</si>
  <si>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</si>
  <si>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</si>
  <si>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</si>
  <si>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</si>
  <si>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</si>
  <si>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</si>
  <si>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</si>
  <si>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</si>
  <si>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</si>
  <si>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</si>
  <si>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</si>
  <si>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</si>
  <si>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</si>
  <si>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</si>
  <si>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</si>
  <si>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</si>
  <si>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</si>
  <si>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</si>
  <si>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</si>
  <si>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</si>
  <si>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</si>
  <si>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</si>
  <si>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</si>
  <si>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</si>
  <si>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</si>
  <si>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</si>
  <si>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</si>
  <si>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</si>
  <si>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</si>
  <si>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</si>
  <si>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</si>
  <si>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</si>
  <si>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</si>
  <si>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</si>
  <si>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</si>
  <si>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</si>
  <si>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</si>
  <si>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</si>
  <si>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</si>
  <si>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</si>
  <si>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</si>
  <si>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</si>
  <si>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</si>
  <si>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</si>
  <si>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</si>
  <si>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</si>
  <si>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</si>
  <si>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</si>
  <si>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</si>
  <si>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</si>
  <si>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</si>
  <si>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</si>
  <si>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</si>
  <si>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</si>
  <si>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</si>
  <si>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</si>
  <si>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</si>
  <si>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</si>
  <si>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</si>
  <si>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</si>
  <si>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</si>
  <si>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</si>
  <si>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</si>
  <si>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</si>
  <si>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</si>
  <si>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</si>
  <si>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</si>
  <si>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</si>
  <si>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</si>
  <si>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</si>
  <si>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</si>
  <si>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</si>
  <si>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</si>
  <si>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</si>
  <si>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</si>
  <si>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</si>
  <si>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</si>
  <si>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</si>
  <si>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</si>
  <si>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</si>
  <si>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</si>
  <si>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</si>
  <si>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</si>
  <si>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</si>
  <si>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</si>
  <si>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</si>
  <si>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</si>
  <si>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</si>
  <si>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</si>
  <si>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</si>
  <si>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</si>
  <si>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</si>
  <si>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</si>
  <si>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</si>
  <si>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</si>
  <si>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</si>
  <si>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</si>
  <si>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</si>
  <si>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</si>
  <si>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</si>
  <si>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</si>
  <si>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</si>
  <si>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</si>
  <si>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</si>
  <si>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</si>
  <si>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</si>
  <si>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</si>
  <si>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</si>
  <si>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</si>
  <si>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</si>
  <si>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</si>
  <si>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</si>
  <si>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</si>
  <si>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</si>
  <si>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</si>
  <si>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</si>
  <si>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</si>
  <si>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</si>
  <si>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</si>
  <si>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</si>
  <si>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</si>
  <si>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</si>
  <si>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</si>
  <si>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</si>
  <si>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</si>
  <si>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</si>
  <si>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</si>
  <si>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</si>
  <si>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</si>
  <si>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</si>
  <si>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</si>
  <si>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</si>
  <si>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</si>
  <si>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</si>
  <si>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</si>
  <si>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</si>
  <si>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</si>
  <si>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</si>
  <si>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</si>
  <si>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</si>
  <si>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</si>
  <si>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</si>
  <si>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</si>
  <si>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</si>
  <si>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</si>
  <si>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</si>
  <si>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</si>
  <si>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</si>
  <si>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</si>
  <si>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</si>
  <si>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</si>
  <si>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</si>
  <si>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</si>
  <si>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</si>
  <si>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</si>
  <si>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</si>
  <si>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</si>
  <si>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</si>
  <si>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</si>
  <si>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</si>
  <si>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</si>
  <si>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</si>
  <si>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</si>
  <si>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</si>
  <si>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</si>
  <si>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</si>
  <si>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</si>
  <si>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</si>
  <si>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</si>
  <si>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</si>
  <si>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</si>
  <si>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</si>
  <si>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</si>
  <si>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</si>
  <si>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</si>
  <si>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</si>
  <si>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</si>
  <si>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</si>
  <si>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</si>
  <si>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</si>
  <si>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</si>
  <si>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</si>
  <si>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</si>
  <si>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</si>
  <si>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</si>
  <si>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</si>
  <si>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</si>
  <si>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</si>
  <si>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</si>
  <si>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</si>
  <si>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</si>
  <si>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</si>
  <si>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</si>
  <si>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</si>
  <si>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</si>
  <si>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</si>
  <si>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</si>
  <si>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</si>
  <si>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</si>
  <si>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</si>
  <si>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</si>
  <si>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</si>
  <si>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</si>
  <si>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</si>
  <si>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</si>
  <si>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</si>
  <si>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</si>
  <si>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</si>
  <si>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</si>
  <si>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</si>
  <si>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</si>
  <si>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</si>
  <si>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</si>
  <si>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</si>
  <si>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</si>
  <si>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</si>
  <si>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</si>
  <si>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</si>
  <si>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</si>
  <si>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</si>
  <si>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</si>
  <si>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</si>
  <si>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</si>
  <si>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</si>
  <si>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</si>
  <si>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</si>
  <si>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</si>
  <si>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</si>
  <si>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</si>
  <si>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</si>
  <si>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</si>
  <si>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</si>
  <si>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</si>
  <si>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</si>
  <si>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</si>
  <si>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</si>
  <si>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</si>
  <si>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</si>
  <si>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</si>
  <si>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</si>
  <si>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</si>
  <si>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</si>
  <si>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</si>
  <si>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</si>
  <si>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</si>
  <si>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</si>
  <si>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</si>
  <si>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</si>
  <si>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</si>
  <si>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</si>
  <si>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</si>
  <si>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</si>
  <si>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</si>
  <si>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</si>
  <si>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</si>
  <si>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</si>
  <si>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</si>
  <si>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</si>
  <si>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</si>
  <si>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</si>
  <si>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</si>
  <si>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</si>
  <si>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</si>
  <si>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</si>
  <si>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</si>
  <si>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</si>
  <si>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</si>
  <si>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</si>
  <si>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</si>
  <si>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</si>
  <si>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</si>
  <si>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</si>
  <si>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</si>
  <si>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</si>
  <si>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</si>
  <si>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</si>
  <si>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</si>
  <si>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</si>
  <si>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</si>
  <si>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</si>
  <si>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</si>
  <si>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</si>
  <si>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</si>
  <si>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</si>
  <si>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</si>
  <si>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</si>
  <si>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</si>
  <si>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</si>
  <si>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</si>
  <si>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</si>
  <si>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</si>
  <si>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</si>
  <si>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</si>
  <si>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</si>
  <si>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</si>
  <si>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</si>
  <si>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</si>
  <si>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</si>
  <si>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</si>
  <si>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</si>
  <si>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</si>
  <si>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</si>
  <si>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</si>
  <si>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</si>
  <si>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</si>
  <si>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</si>
  <si>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</si>
  <si>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</si>
  <si>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</si>
  <si>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</si>
  <si>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</si>
  <si>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</si>
  <si>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</si>
  <si>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</si>
  <si>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</si>
  <si>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</si>
  <si>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</si>
  <si>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</si>
  <si>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</si>
  <si>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</si>
  <si>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</si>
  <si>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</si>
  <si>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</si>
  <si>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</si>
  <si>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</si>
  <si>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</si>
  <si>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</si>
  <si>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</si>
  <si>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</si>
  <si>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</si>
  <si>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</si>
  <si>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</si>
  <si>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</si>
  <si>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</si>
  <si>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</si>
  <si>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</si>
  <si>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</si>
  <si>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</si>
  <si>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</si>
  <si>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</si>
  <si>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</si>
  <si>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</si>
  <si>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</si>
  <si>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</si>
  <si>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</si>
  <si>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</si>
  <si>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</si>
  <si>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</si>
  <si>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</si>
  <si>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</si>
  <si>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</si>
  <si>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</si>
  <si>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</si>
  <si>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</si>
  <si>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</si>
  <si>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</si>
  <si>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</si>
  <si>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</si>
  <si>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</si>
  <si>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</si>
  <si>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</si>
  <si>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</si>
  <si>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</si>
  <si>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</si>
  <si>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</si>
  <si>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</si>
  <si>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</si>
  <si>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</si>
  <si>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</si>
  <si>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</si>
  <si>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</si>
  <si>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</si>
  <si>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</si>
  <si>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</si>
  <si>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</si>
  <si>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</si>
  <si>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</si>
  <si>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</si>
  <si>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</si>
  <si>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</si>
  <si>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</si>
  <si>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</si>
  <si>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</si>
  <si>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</si>
  <si>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</si>
  <si>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</si>
  <si>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</si>
  <si>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</si>
  <si>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</si>
  <si>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</si>
  <si>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</si>
  <si>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</si>
  <si>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</si>
  <si>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</si>
  <si>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</si>
  <si>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</si>
  <si>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</si>
  <si>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</si>
  <si>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</si>
  <si>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</si>
  <si>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</si>
  <si>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</si>
  <si>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</si>
  <si>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</si>
  <si>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</si>
  <si>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</si>
  <si>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</si>
  <si>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</si>
  <si>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</si>
  <si>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</si>
  <si>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</si>
  <si>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</si>
  <si>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</si>
  <si>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</si>
  <si>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</si>
  <si>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</si>
  <si>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</si>
  <si>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</si>
  <si>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</si>
  <si>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</si>
  <si>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</si>
  <si>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</si>
  <si>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</si>
  <si>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</si>
  <si>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</si>
  <si>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</si>
  <si>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</si>
  <si>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</si>
  <si>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</si>
  <si>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</si>
  <si>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</si>
  <si>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</si>
  <si>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</si>
  <si>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</si>
  <si>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</si>
  <si>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</si>
  <si>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</si>
  <si>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</si>
  <si>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</si>
  <si>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</si>
  <si>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</si>
  <si>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</si>
  <si>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</si>
  <si>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</si>
  <si>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</si>
  <si>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</si>
  <si>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</si>
  <si>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</si>
  <si>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</si>
  <si>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</si>
  <si>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</si>
  <si>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</si>
  <si>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</si>
  <si>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</si>
  <si>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</si>
  <si>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</si>
  <si>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</si>
  <si>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</si>
  <si>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</si>
  <si>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</si>
  <si>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</si>
  <si>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</si>
  <si>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</si>
  <si>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</si>
  <si>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</si>
  <si>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</si>
  <si>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</si>
  <si>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</si>
  <si>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</si>
  <si>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</si>
  <si>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</si>
  <si>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</si>
  <si>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</si>
  <si>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</si>
  <si>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</si>
  <si>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</si>
  <si>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</si>
  <si>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</si>
  <si>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</si>
  <si>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</si>
  <si>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</si>
  <si>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</si>
  <si>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</si>
  <si>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</si>
  <si>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</si>
  <si>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</si>
  <si>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</si>
  <si>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</si>
  <si>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</si>
  <si>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</si>
  <si>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</si>
  <si>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</si>
  <si>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</si>
  <si>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</si>
  <si>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</si>
  <si>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</si>
  <si>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</si>
  <si>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</si>
  <si>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</si>
  <si>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</si>
  <si>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</si>
  <si>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</si>
  <si>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</si>
  <si>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</si>
  <si>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</si>
  <si>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</si>
  <si>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</si>
  <si>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</si>
  <si>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</si>
  <si>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</si>
  <si>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</si>
  <si>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</si>
  <si>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</si>
  <si>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</si>
  <si>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</si>
  <si>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</si>
  <si>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</si>
  <si>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</si>
  <si>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</si>
  <si>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</si>
  <si>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</si>
  <si>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</si>
  <si>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</si>
  <si>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</si>
  <si>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</si>
  <si>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</si>
  <si>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</si>
  <si>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</si>
  <si>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</si>
  <si>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</si>
  <si>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</si>
  <si>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</si>
  <si>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</si>
  <si>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</si>
  <si>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</si>
  <si>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</si>
  <si>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</si>
  <si>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</si>
  <si>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</si>
  <si>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</si>
  <si>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</si>
  <si>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</si>
  <si>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</si>
  <si>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</si>
  <si>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</si>
  <si>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</si>
  <si>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</si>
  <si>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</si>
  <si>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</si>
  <si>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</si>
  <si>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</si>
  <si>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</si>
  <si>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</si>
  <si>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</si>
  <si>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</si>
  <si>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</si>
  <si>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</si>
  <si>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</si>
  <si>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</si>
  <si>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</si>
  <si>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</si>
  <si>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</si>
  <si>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</si>
  <si>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</si>
  <si>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</si>
  <si>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</si>
  <si>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</si>
  <si>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</si>
  <si>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</si>
  <si>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</si>
  <si>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</si>
  <si>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</si>
  <si>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</si>
  <si>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</si>
  <si>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</si>
  <si>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</si>
  <si>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</si>
  <si>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</si>
  <si>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</si>
  <si>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</si>
  <si>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</si>
  <si>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</si>
  <si>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</si>
  <si>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</si>
  <si>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</si>
  <si>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</si>
  <si>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</si>
  <si>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</si>
  <si>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</si>
  <si>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</si>
  <si>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</si>
  <si>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</si>
  <si>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</si>
  <si>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</si>
  <si>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</si>
  <si>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</si>
  <si>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</si>
  <si>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</si>
  <si>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</si>
  <si>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</si>
  <si>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</si>
  <si>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</si>
  <si>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</si>
  <si>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</si>
  <si>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</si>
  <si>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</si>
  <si>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</si>
  <si>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</si>
  <si>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</si>
  <si>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</si>
  <si>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</si>
  <si>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</si>
  <si>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</si>
  <si>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</si>
  <si>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</si>
  <si>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</si>
  <si>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</si>
  <si>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</si>
  <si>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</si>
  <si>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</si>
  <si>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</si>
  <si>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</si>
  <si>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</si>
  <si>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</si>
  <si>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</si>
  <si>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</si>
  <si>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</si>
  <si>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</si>
  <si>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</si>
  <si>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</si>
  <si>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</si>
  <si>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</si>
  <si>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</si>
  <si>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</si>
  <si>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</si>
  <si>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</si>
  <si>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</si>
  <si>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</si>
  <si>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</si>
  <si>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</si>
  <si>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</si>
  <si>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</si>
  <si>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</si>
  <si>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</si>
  <si>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</si>
  <si>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</si>
  <si>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</si>
  <si>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</si>
  <si>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</si>
  <si>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</si>
  <si>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</si>
  <si>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</si>
  <si>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</si>
  <si>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</si>
  <si>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</si>
  <si>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</si>
  <si>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</si>
  <si>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</si>
  <si>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</si>
  <si>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</si>
  <si>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</si>
  <si>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</si>
  <si>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</si>
  <si>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</si>
  <si>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</si>
  <si>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</si>
  <si>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</si>
  <si>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</si>
  <si>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</si>
  <si>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</si>
  <si>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</si>
  <si>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</si>
  <si>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</si>
  <si>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</si>
  <si>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</si>
  <si>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</si>
  <si>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</si>
  <si>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</si>
  <si>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</si>
  <si>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</si>
  <si>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</si>
  <si>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</si>
  <si>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</si>
  <si>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</si>
  <si>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</si>
  <si>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</si>
  <si>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</si>
  <si>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</si>
  <si>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</si>
  <si>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</si>
  <si>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</si>
  <si>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</si>
  <si>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</si>
  <si>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</si>
  <si>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</si>
  <si>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</si>
  <si>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</si>
  <si>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</si>
  <si>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</si>
  <si>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</si>
  <si>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</si>
  <si>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</si>
  <si>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</si>
  <si>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</si>
  <si>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</si>
  <si>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</si>
  <si>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</si>
  <si>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</si>
  <si>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</si>
  <si>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</si>
  <si>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</si>
  <si>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</si>
  <si>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</si>
  <si>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</si>
  <si>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</si>
  <si>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</si>
  <si>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</si>
  <si>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</si>
  <si>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</si>
  <si>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</si>
  <si>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</si>
  <si>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</si>
  <si>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</si>
  <si>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</si>
  <si>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</si>
  <si>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</si>
  <si>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</si>
  <si>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</si>
  <si>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</si>
  <si>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</si>
  <si>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</si>
  <si>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</si>
  <si>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</si>
  <si>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</si>
  <si>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</si>
  <si>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</si>
  <si>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</si>
  <si>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</si>
  <si>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</si>
  <si>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</si>
  <si>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</si>
  <si>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</si>
  <si>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</si>
  <si>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</si>
  <si>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</si>
  <si>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</si>
  <si>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</si>
  <si>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</si>
  <si>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</si>
  <si>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</si>
  <si>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</si>
  <si>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</si>
  <si>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</si>
  <si>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</si>
  <si>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</si>
  <si>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</si>
  <si>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</si>
  <si>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</si>
  <si>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</si>
  <si>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</si>
  <si>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</si>
  <si>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</si>
  <si>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</si>
  <si>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</si>
  <si>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</si>
  <si>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</si>
  <si>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</si>
  <si>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</si>
  <si>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</si>
  <si>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</si>
  <si>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</si>
  <si>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</si>
  <si>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</si>
  <si>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</si>
  <si>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</si>
  <si>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</si>
  <si>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</si>
  <si>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</si>
  <si>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</si>
  <si>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</si>
  <si>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</si>
  <si>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</si>
  <si>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</si>
  <si>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</si>
  <si>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</si>
  <si>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</si>
  <si>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</si>
  <si>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</si>
  <si>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</si>
  <si>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</si>
  <si>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</si>
  <si>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</si>
  <si>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</si>
  <si>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</si>
  <si>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</si>
  <si>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</si>
  <si>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</si>
  <si>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</si>
  <si>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</si>
  <si>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</si>
  <si>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</si>
  <si>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</si>
  <si>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</si>
  <si>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</si>
  <si>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</si>
  <si>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</si>
  <si>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</si>
  <si>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</si>
  <si>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</si>
  <si>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</si>
  <si>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</si>
  <si>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</si>
  <si>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</si>
  <si>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</si>
  <si>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</si>
  <si>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</si>
  <si>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</si>
  <si>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</si>
  <si>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</si>
  <si>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</si>
  <si>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</si>
  <si>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</si>
  <si>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</si>
  <si>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</si>
  <si>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</si>
  <si>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</si>
  <si>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</si>
  <si>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</si>
  <si>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</si>
  <si>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</si>
  <si>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</si>
  <si>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</si>
  <si>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</si>
  <si>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</si>
  <si>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</si>
  <si>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</si>
  <si>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</si>
  <si>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</si>
  <si>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</si>
  <si>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</si>
  <si>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</si>
  <si>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</si>
  <si>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</si>
  <si>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</si>
  <si>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</si>
  <si>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</si>
  <si>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</si>
  <si>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</si>
  <si>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</si>
  <si>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</si>
  <si>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</si>
  <si>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</si>
  <si>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</si>
  <si>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</si>
  <si>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</si>
  <si>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</si>
  <si>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</si>
  <si>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</si>
  <si>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</si>
  <si>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</si>
  <si>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</si>
  <si>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</si>
  <si>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</si>
  <si>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</si>
  <si>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</si>
  <si>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</si>
  <si>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</si>
  <si>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</si>
  <si>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</si>
  <si>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</si>
  <si>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</si>
  <si>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</si>
  <si>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</si>
  <si>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</si>
  <si>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</si>
  <si>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</si>
  <si>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</si>
  <si>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</si>
  <si>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</si>
  <si>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</si>
  <si>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</si>
  <si>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</si>
  <si>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</si>
  <si>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</si>
  <si>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</si>
  <si>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</si>
  <si>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</si>
  <si>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</si>
  <si>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</si>
  <si>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</si>
  <si>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</si>
  <si>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</si>
  <si>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</si>
  <si>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</si>
  <si>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</si>
  <si>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</si>
  <si>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</si>
  <si>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</si>
  <si>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</si>
  <si>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</si>
  <si>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</si>
  <si>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</si>
  <si>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</si>
  <si>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</si>
  <si>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</si>
  <si>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</si>
  <si>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</si>
  <si>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</si>
  <si>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</si>
  <si>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</si>
  <si>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</si>
  <si>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</si>
  <si>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</si>
  <si>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</si>
  <si>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</si>
  <si>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</si>
  <si>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</si>
  <si>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</si>
  <si>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</si>
  <si>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</si>
  <si>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</si>
  <si>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</si>
  <si>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</si>
  <si>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</si>
  <si>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</si>
  <si>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</si>
  <si>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</si>
  <si>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</si>
  <si>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</si>
  <si>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</si>
  <si>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</si>
  <si>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</si>
  <si>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</si>
  <si>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</si>
  <si>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</si>
  <si>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</si>
  <si>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</si>
  <si>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</si>
  <si>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</si>
  <si>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</si>
  <si>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</si>
  <si>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</si>
  <si>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</si>
  <si>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</si>
  <si>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</si>
  <si>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</si>
  <si>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</si>
  <si>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</si>
  <si>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</si>
  <si>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</si>
  <si>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</si>
  <si>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</si>
  <si>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</si>
  <si>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</si>
  <si>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</si>
  <si>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</si>
  <si>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</si>
  <si>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</si>
  <si>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</si>
  <si>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</si>
  <si>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</si>
  <si>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</si>
  <si>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</si>
  <si>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</si>
  <si>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</si>
  <si>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</si>
  <si>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</si>
  <si>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</si>
  <si>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</si>
  <si>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</si>
  <si>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</si>
  <si>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</si>
  <si>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</si>
  <si>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</si>
  <si>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</si>
  <si>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</si>
  <si>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</si>
  <si>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</si>
  <si>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</si>
  <si>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</si>
  <si>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</si>
  <si>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</si>
  <si>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</si>
  <si>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</si>
  <si>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</si>
  <si>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</si>
  <si>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</si>
  <si>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</si>
  <si>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</si>
  <si>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</si>
  <si>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</si>
  <si>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</si>
  <si>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</si>
  <si>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</si>
  <si>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</si>
  <si>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</si>
  <si>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</si>
  <si>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</si>
  <si>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</si>
  <si>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</si>
  <si>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</si>
  <si>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</si>
  <si>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</si>
  <si>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</si>
  <si>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</si>
  <si>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</si>
  <si>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</si>
  <si>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</si>
  <si>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</si>
  <si>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</si>
  <si>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</si>
  <si>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</si>
  <si>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</si>
  <si>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</si>
  <si>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</si>
  <si>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</si>
  <si>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</si>
  <si>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</si>
  <si>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</si>
  <si>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</si>
  <si>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</si>
  <si>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</si>
  <si>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</si>
  <si>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</si>
  <si>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</si>
  <si>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</si>
  <si>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</si>
  <si>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</si>
  <si>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</si>
  <si>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</si>
  <si>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</si>
  <si>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</si>
  <si>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</si>
  <si>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</si>
  <si>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</si>
  <si>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</si>
  <si>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</si>
  <si>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</si>
  <si>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</si>
  <si>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</si>
  <si>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</si>
  <si>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</si>
  <si>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</si>
  <si>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</si>
  <si>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</si>
  <si>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</si>
  <si>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</si>
  <si>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</si>
  <si>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</si>
  <si>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</si>
  <si>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</si>
  <si>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</si>
  <si>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</si>
  <si>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</si>
  <si>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</si>
  <si>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</si>
  <si>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</si>
  <si>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</si>
  <si>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</si>
  <si>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</si>
  <si>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</si>
  <si>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</si>
  <si>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</si>
  <si>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</si>
  <si>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</si>
  <si>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</si>
  <si>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</si>
  <si>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</si>
  <si>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</si>
  <si>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</si>
  <si>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</si>
  <si>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</si>
  <si>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</si>
  <si>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</si>
  <si>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</si>
  <si>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</si>
  <si>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</si>
  <si>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</si>
  <si>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</si>
  <si>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</si>
  <si>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</si>
  <si>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</si>
  <si>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</si>
  <si>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</si>
  <si>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</si>
  <si>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</si>
  <si>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</si>
  <si>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</si>
  <si>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</si>
  <si>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</si>
  <si>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</si>
  <si>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</si>
  <si>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</si>
  <si>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</si>
  <si>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</si>
  <si>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</si>
  <si>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</si>
  <si>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</si>
  <si>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</si>
  <si>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</si>
  <si>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</si>
  <si>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</si>
  <si>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</si>
  <si>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</si>
  <si>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</si>
  <si>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</si>
  <si>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</si>
  <si>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</si>
  <si>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</si>
  <si>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</si>
  <si>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</si>
  <si>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</si>
  <si>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</si>
  <si>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</si>
  <si>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</si>
  <si>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</si>
  <si>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</si>
  <si>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</si>
  <si>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</si>
  <si>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</si>
  <si>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</si>
  <si>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</si>
  <si>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</si>
  <si>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</si>
  <si>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</si>
  <si>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</si>
  <si>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</si>
  <si>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</si>
  <si>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</si>
  <si>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</si>
  <si>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</si>
  <si>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</si>
  <si>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</si>
  <si>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</si>
  <si>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</si>
  <si>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</si>
  <si>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</si>
  <si>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</si>
  <si>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</si>
  <si>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</si>
  <si>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</si>
  <si>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</si>
  <si>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</si>
  <si>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</si>
  <si>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</si>
  <si>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</si>
  <si>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</si>
  <si>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</si>
  <si>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</si>
  <si>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</si>
  <si>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</si>
  <si>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</si>
  <si>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</si>
  <si>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</si>
  <si>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</si>
  <si>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</si>
  <si>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</si>
  <si>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</si>
  <si>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</si>
  <si>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</si>
  <si>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</si>
  <si>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</si>
  <si>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</si>
  <si>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</si>
  <si>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</si>
  <si>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</si>
  <si>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</si>
  <si>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</si>
  <si>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</si>
  <si>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</si>
  <si>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</si>
  <si>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</si>
  <si>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</si>
  <si>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</si>
  <si>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</si>
  <si>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</si>
  <si>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</si>
  <si>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</si>
  <si>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</si>
  <si>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</si>
  <si>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</si>
  <si>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</si>
  <si>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</si>
  <si>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</si>
  <si>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</si>
  <si>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</si>
  <si>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</si>
  <si>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</si>
  <si>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</si>
  <si>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</si>
  <si>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</si>
  <si>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</si>
  <si>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</si>
  <si>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</si>
  <si>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</si>
  <si>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</si>
  <si>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</si>
  <si>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</si>
  <si>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</si>
  <si>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</si>
  <si>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</si>
  <si>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</si>
  <si>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</si>
  <si>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</si>
  <si>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</si>
  <si>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</si>
  <si>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</si>
  <si>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</si>
  <si>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</si>
  <si>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</si>
  <si>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</si>
  <si>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</si>
  <si>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</si>
  <si>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</si>
  <si>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</si>
  <si>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</si>
  <si>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</si>
  <si>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</si>
  <si>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</si>
  <si>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</si>
  <si>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</si>
  <si>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</si>
  <si>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</si>
  <si>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</si>
  <si>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</si>
  <si>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</si>
  <si>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</si>
  <si>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</si>
  <si>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</si>
  <si>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</si>
  <si>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</si>
  <si>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</si>
  <si>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</si>
  <si>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</si>
  <si>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</si>
  <si>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</si>
  <si>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</si>
  <si>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</si>
  <si>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</si>
  <si>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</si>
  <si>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</si>
  <si>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</si>
  <si>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</si>
  <si>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</si>
  <si>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</si>
  <si>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</si>
  <si>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</si>
  <si>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</si>
  <si>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</si>
  <si>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</si>
  <si>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</si>
  <si>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</si>
  <si>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</si>
  <si>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</si>
  <si>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</si>
  <si>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</si>
  <si>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</si>
  <si>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</si>
  <si>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</si>
  <si>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</si>
  <si>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</si>
  <si>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</si>
  <si>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</si>
  <si>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</si>
  <si>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</si>
  <si>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</si>
  <si>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</si>
  <si>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</si>
  <si>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</si>
  <si>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</si>
  <si>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</si>
  <si>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</si>
  <si>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</si>
  <si>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</si>
  <si>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</si>
  <si>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</si>
  <si>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</si>
  <si>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</si>
  <si>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</si>
  <si>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</si>
  <si>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</si>
  <si>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</si>
  <si>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</si>
  <si>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</si>
  <si>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</si>
  <si>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</si>
  <si>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</si>
  <si>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</si>
  <si>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</si>
  <si>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</si>
  <si>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</si>
  <si>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</si>
  <si>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</si>
  <si>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</si>
  <si>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</si>
  <si>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</si>
  <si>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</si>
  <si>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</si>
  <si>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</si>
  <si>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</si>
  <si>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</si>
  <si>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</si>
  <si>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</si>
  <si>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</si>
  <si>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</si>
  <si>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</si>
  <si>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</si>
  <si>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</si>
  <si>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</si>
  <si>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</si>
  <si>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</si>
  <si>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</si>
  <si>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</si>
  <si>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</si>
  <si>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</si>
  <si>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</si>
  <si>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</si>
  <si>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</si>
  <si>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</si>
  <si>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</si>
  <si>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</si>
  <si>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</si>
  <si>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</si>
  <si>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</si>
  <si>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</si>
  <si>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</si>
  <si>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</si>
  <si>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</si>
  <si>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</si>
  <si>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</si>
  <si>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</si>
  <si>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</si>
  <si>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</si>
  <si>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</si>
  <si>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</si>
  <si>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</si>
  <si>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</si>
  <si>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</si>
  <si>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</si>
  <si>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</si>
  <si>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</si>
  <si>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</si>
  <si>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</si>
  <si>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</si>
  <si>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</si>
  <si>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</si>
  <si>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</si>
  <si>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</si>
  <si>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</si>
  <si>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</si>
  <si>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</si>
  <si>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</si>
  <si>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</si>
  <si>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</si>
  <si>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</si>
  <si>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</si>
  <si>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</si>
  <si>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</si>
  <si>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</si>
  <si>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</si>
  <si>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</si>
  <si>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</si>
  <si>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</si>
  <si>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</si>
  <si>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</si>
  <si>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</si>
  <si>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</si>
  <si>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</si>
  <si>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</si>
  <si>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</si>
  <si>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</si>
  <si>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</si>
  <si>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</si>
  <si>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</si>
  <si>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</si>
  <si>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</si>
  <si>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</si>
  <si>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</si>
  <si>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</si>
  <si>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</si>
  <si>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</si>
  <si>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</si>
  <si>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</si>
  <si>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</si>
  <si>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</si>
  <si>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</si>
  <si>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</si>
  <si>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</si>
  <si>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</si>
  <si>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</si>
  <si>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</si>
  <si>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</si>
  <si>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</si>
  <si>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</si>
  <si>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</si>
  <si>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</si>
  <si>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</si>
  <si>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</si>
  <si>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</si>
  <si>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</si>
  <si>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</si>
  <si>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</si>
  <si>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</si>
  <si>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</si>
  <si>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</si>
  <si>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</si>
  <si>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</si>
  <si>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</si>
  <si>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</si>
  <si>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</si>
  <si>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</si>
  <si>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</si>
  <si>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</si>
  <si>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</si>
  <si>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</si>
  <si>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</si>
  <si>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</si>
  <si>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</si>
  <si>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</si>
  <si>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</si>
  <si>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</si>
  <si>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</si>
  <si>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</si>
  <si>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</si>
  <si>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</si>
  <si>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</si>
  <si>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</si>
  <si>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</si>
  <si>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</si>
  <si>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</si>
  <si>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</si>
  <si>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</si>
  <si>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</si>
  <si>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</si>
  <si>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</si>
  <si>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</si>
  <si>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</si>
  <si>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</si>
  <si>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</si>
  <si>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</si>
  <si>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</si>
  <si>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</si>
  <si>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</si>
  <si>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</si>
  <si>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</si>
  <si>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</si>
  <si>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</si>
  <si>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</si>
  <si>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</si>
  <si>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</si>
  <si>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</si>
  <si>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</si>
  <si>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</si>
  <si>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</si>
  <si>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</si>
  <si>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</si>
  <si>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</si>
  <si>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</si>
  <si>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</si>
  <si>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</si>
  <si>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</si>
  <si>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</si>
  <si>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</si>
  <si>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</si>
  <si>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</si>
  <si>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</si>
  <si>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</si>
  <si>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</si>
  <si>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</si>
  <si>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</si>
  <si>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</si>
  <si>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</si>
  <si>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</si>
  <si>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</si>
  <si>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</si>
  <si>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</si>
  <si>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</si>
  <si>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</si>
  <si>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</si>
  <si>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</si>
  <si>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</si>
  <si>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</si>
  <si>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</si>
  <si>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</si>
  <si>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</si>
  <si>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</si>
  <si>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</si>
  <si>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</si>
  <si>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</si>
  <si>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</si>
  <si>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</si>
  <si>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</si>
  <si>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</si>
  <si>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</si>
  <si>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</si>
  <si>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</si>
  <si>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</si>
  <si>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</si>
  <si>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</si>
  <si>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</si>
  <si>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</si>
  <si>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</si>
  <si>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</si>
  <si>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</si>
  <si>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</si>
  <si>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</si>
  <si>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</si>
  <si>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</si>
  <si>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</si>
  <si>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</si>
  <si>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</si>
  <si>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</si>
  <si>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</si>
  <si>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</si>
  <si>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</si>
  <si>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</si>
  <si>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</si>
  <si>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</si>
  <si>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</si>
  <si>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</si>
  <si>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</si>
  <si>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</si>
  <si>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</si>
  <si>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</si>
  <si>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</si>
  <si>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</si>
  <si>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</si>
  <si>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</si>
  <si>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</si>
  <si>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</si>
  <si>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</si>
  <si>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</si>
  <si>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</si>
  <si>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</si>
  <si>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</si>
  <si>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</si>
  <si>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</si>
  <si>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</si>
  <si>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</si>
  <si>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</si>
  <si>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</si>
  <si>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</si>
  <si>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</si>
  <si>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</si>
  <si>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</si>
  <si>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</si>
  <si>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</si>
  <si>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</si>
  <si>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</si>
  <si>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</si>
  <si>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</si>
  <si>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</si>
  <si>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</si>
  <si>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</si>
  <si>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</si>
  <si>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</si>
  <si>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</si>
  <si>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</si>
  <si>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</si>
  <si>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</si>
  <si>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</si>
  <si>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</si>
  <si>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</si>
  <si>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</si>
  <si>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</si>
  <si>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</si>
  <si>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</si>
  <si>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</si>
  <si>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</si>
  <si>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</si>
  <si>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</si>
  <si>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</si>
  <si>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</si>
  <si>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</si>
  <si>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</si>
  <si>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</si>
  <si>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</si>
  <si>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</si>
  <si>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</si>
  <si>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</si>
  <si>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</si>
  <si>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</si>
  <si>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</si>
  <si>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</si>
  <si>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</si>
  <si>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</si>
  <si>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</si>
  <si>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</si>
  <si>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</si>
  <si>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</si>
  <si>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</si>
  <si>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</si>
  <si>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</si>
  <si>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</si>
  <si>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</si>
  <si>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</si>
  <si>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</si>
  <si>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</si>
  <si>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</si>
  <si>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</si>
  <si>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</si>
  <si>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</si>
  <si>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</si>
  <si>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</si>
  <si>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</si>
  <si>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</si>
  <si>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</si>
  <si>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</si>
  <si>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</si>
  <si>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</si>
  <si>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</si>
  <si>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</si>
  <si>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</si>
  <si>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</si>
  <si>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</si>
  <si>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</si>
  <si>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</si>
  <si>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</si>
  <si>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</si>
  <si>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</si>
  <si>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</si>
  <si>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</si>
  <si>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</si>
  <si>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</si>
  <si>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</si>
  <si>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</si>
  <si>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</si>
  <si>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</si>
  <si>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</si>
  <si>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</si>
  <si>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</si>
  <si>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</si>
  <si>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</si>
  <si>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</si>
  <si>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</si>
  <si>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</si>
  <si>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</si>
  <si>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</si>
  <si>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</si>
  <si>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</si>
  <si>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</si>
  <si>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</si>
  <si>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</si>
  <si>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</si>
  <si>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</si>
  <si>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</si>
  <si>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</si>
  <si>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</si>
  <si>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</si>
  <si>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</si>
  <si>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</si>
  <si>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</si>
  <si>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</si>
  <si>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</si>
  <si>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</si>
  <si>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</si>
  <si>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</si>
  <si>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</si>
  <si>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</si>
  <si>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</si>
  <si>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</si>
  <si>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</si>
  <si>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</si>
  <si>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</si>
  <si>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</si>
  <si>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</si>
  <si>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</si>
  <si>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</si>
  <si>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</si>
  <si>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</si>
  <si>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</si>
  <si>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</si>
  <si>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</si>
  <si>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</si>
  <si>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</si>
  <si>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</si>
  <si>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</si>
  <si>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</si>
  <si>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</si>
  <si>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</si>
  <si>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</si>
  <si>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</si>
  <si>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</si>
  <si>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</si>
  <si>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</si>
  <si>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</si>
  <si>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</si>
  <si>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</si>
  <si>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</si>
  <si>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</si>
  <si>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</si>
  <si>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</si>
  <si>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</si>
  <si>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</si>
  <si>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</si>
  <si>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</si>
  <si>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</si>
  <si>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</si>
  <si>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</si>
  <si>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</si>
  <si>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</si>
  <si>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</si>
  <si>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</si>
  <si>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</si>
  <si>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</si>
  <si>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</si>
  <si>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</si>
  <si>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</si>
  <si>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</si>
  <si>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</si>
  <si>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</si>
  <si>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</si>
  <si>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</si>
  <si>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</si>
  <si>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</si>
  <si>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</si>
  <si>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</si>
  <si>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</si>
  <si>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</si>
  <si>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</si>
  <si>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</si>
  <si>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</si>
  <si>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</si>
  <si>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</si>
  <si>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</si>
  <si>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</si>
  <si>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</si>
  <si>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</si>
  <si>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</si>
  <si>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</si>
  <si>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</si>
  <si>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</si>
  <si>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</si>
  <si>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</si>
  <si>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</si>
  <si>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</si>
  <si>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</si>
  <si>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</si>
  <si>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</si>
  <si>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</si>
  <si>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</si>
  <si>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</si>
  <si>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</si>
  <si>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</si>
  <si>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</si>
  <si>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</si>
  <si>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</si>
  <si>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</si>
  <si>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</si>
  <si>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</si>
  <si>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</si>
  <si>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</si>
  <si>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</si>
  <si>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</si>
  <si>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</si>
  <si>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</si>
  <si>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</si>
  <si>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</si>
  <si>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</si>
  <si>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</si>
  <si>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</si>
  <si>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</si>
  <si>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</si>
  <si>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</si>
  <si>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</si>
  <si>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</si>
  <si>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</si>
  <si>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</si>
  <si>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</si>
  <si>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</si>
  <si>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</si>
  <si>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</si>
  <si>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</si>
  <si>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</si>
  <si>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</si>
  <si>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</si>
  <si>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</si>
  <si>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</si>
  <si>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</si>
  <si>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</si>
  <si>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</si>
  <si>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</si>
  <si>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</si>
  <si>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</si>
  <si>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</si>
  <si>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</si>
  <si>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</si>
  <si>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</si>
  <si>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</si>
  <si>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</si>
  <si>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</si>
  <si>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</si>
  <si>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</si>
  <si>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</si>
  <si>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</si>
  <si>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</si>
  <si>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</si>
  <si>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</si>
  <si>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</si>
  <si>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</si>
  <si>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</si>
  <si>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</si>
  <si>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</si>
  <si>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</si>
  <si>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</si>
  <si>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</si>
  <si>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</si>
  <si>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</si>
  <si>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</si>
  <si>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</si>
  <si>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</si>
  <si>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</si>
  <si>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</si>
  <si>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</si>
  <si>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</si>
  <si>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</si>
  <si>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</si>
  <si>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</si>
  <si>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</si>
  <si>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</si>
  <si>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</si>
  <si>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</si>
  <si>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</si>
  <si>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</si>
  <si>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</si>
  <si>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</si>
  <si>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</si>
  <si>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</si>
  <si>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</si>
  <si>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</si>
  <si>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</si>
  <si>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</si>
  <si>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</si>
  <si>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</si>
  <si>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</si>
  <si>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</si>
  <si>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</si>
  <si>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</si>
  <si>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</si>
  <si>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</si>
  <si>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</si>
  <si>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</si>
  <si>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</si>
  <si>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</si>
  <si>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</si>
  <si>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</si>
  <si>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</si>
  <si>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</si>
  <si>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</si>
  <si>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</si>
  <si>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</si>
  <si>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</si>
  <si>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</si>
  <si>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</si>
  <si>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</si>
  <si>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</si>
  <si>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</si>
  <si>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</si>
  <si>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</si>
  <si>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</si>
  <si>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</si>
  <si>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</si>
  <si>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</si>
  <si>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</si>
  <si>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</si>
  <si>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</si>
  <si>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</si>
  <si>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</si>
  <si>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</si>
  <si>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</si>
  <si>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</si>
  <si>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</si>
  <si>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</si>
  <si>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</si>
  <si>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</si>
  <si>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</si>
  <si>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</si>
  <si>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</si>
  <si>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</si>
  <si>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</si>
  <si>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</si>
  <si>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</si>
  <si>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</si>
  <si>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</si>
  <si>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</si>
  <si>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</si>
  <si>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</si>
  <si>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</si>
  <si>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</si>
  <si>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</si>
  <si>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</si>
  <si>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</si>
  <si>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</si>
  <si>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</si>
  <si>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</si>
  <si>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</si>
  <si>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</si>
  <si>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</si>
  <si>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</si>
  <si>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</si>
  <si>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</si>
  <si>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</si>
  <si>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</si>
  <si>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</si>
  <si>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</si>
  <si>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</si>
  <si>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</si>
  <si>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</si>
  <si>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</si>
  <si>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</si>
  <si>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</si>
  <si>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</si>
  <si>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</si>
  <si>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</si>
  <si>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</si>
  <si>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</si>
  <si>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</si>
  <si>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</si>
  <si>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</si>
  <si>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</si>
  <si>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</si>
  <si>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</si>
  <si>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</si>
  <si>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</si>
  <si>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</si>
  <si>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</si>
  <si>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</si>
  <si>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</si>
  <si>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</si>
  <si>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</si>
  <si>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</si>
  <si>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</si>
  <si>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</si>
  <si>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</si>
  <si>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</si>
  <si>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</si>
  <si>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</si>
  <si>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</si>
  <si>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</si>
  <si>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</si>
  <si>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</si>
  <si>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</si>
  <si>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</si>
  <si>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</si>
  <si>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</si>
  <si>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</si>
  <si>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</si>
  <si>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</si>
  <si>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</si>
  <si>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</si>
  <si>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</si>
  <si>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</si>
  <si>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</si>
  <si>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</si>
  <si>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</si>
  <si>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</si>
  <si>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</si>
  <si>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</si>
  <si>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</si>
  <si>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</si>
  <si>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</si>
  <si>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</si>
  <si>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</si>
  <si>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</si>
  <si>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</si>
  <si>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</si>
  <si>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</si>
  <si>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</si>
  <si>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</si>
  <si>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</si>
  <si>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</si>
  <si>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</si>
  <si>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</si>
  <si>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</si>
  <si>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</si>
  <si>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</si>
  <si>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</si>
  <si>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</si>
  <si>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</si>
  <si>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</si>
  <si>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</si>
  <si>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</si>
  <si>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</si>
  <si>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</si>
  <si>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</si>
  <si>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</si>
  <si>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</si>
  <si>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</si>
  <si>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</si>
  <si>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</si>
  <si>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</si>
  <si>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</si>
  <si>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</si>
  <si>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</si>
  <si>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</si>
  <si>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</si>
  <si>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</si>
  <si>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</si>
  <si>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</si>
  <si>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</si>
  <si>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</si>
  <si>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</si>
  <si>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</si>
  <si>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</si>
  <si>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</si>
  <si>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</si>
  <si>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</si>
  <si>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</si>
  <si>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</si>
  <si>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</si>
  <si>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</si>
  <si>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</si>
  <si>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</si>
  <si>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</si>
  <si>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</si>
  <si>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</si>
  <si>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</si>
  <si>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</si>
  <si>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</si>
  <si>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</si>
  <si>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</si>
  <si>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</si>
  <si>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</si>
  <si>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</si>
  <si>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</si>
  <si>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</si>
  <si>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</si>
  <si>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</si>
  <si>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</si>
  <si>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</si>
  <si>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</si>
  <si>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</si>
  <si>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</si>
  <si>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</si>
  <si>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</si>
  <si>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</si>
  <si>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</si>
  <si>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</si>
  <si>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</si>
  <si>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</si>
  <si>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</si>
  <si>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</si>
  <si>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</si>
  <si>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</si>
  <si>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</si>
  <si>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</si>
  <si>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</si>
  <si>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</si>
  <si>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</si>
  <si>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</si>
  <si>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</si>
  <si>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</si>
  <si>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</si>
  <si>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</si>
  <si>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</si>
  <si>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</si>
  <si>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</si>
  <si>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</si>
  <si>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</si>
  <si>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</si>
  <si>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</si>
  <si>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</si>
  <si>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</si>
  <si>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</si>
  <si>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</si>
  <si>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</si>
  <si>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</si>
  <si>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</si>
  <si>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</si>
  <si>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</si>
  <si>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</si>
  <si>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</si>
  <si>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</si>
  <si>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</si>
  <si>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</si>
  <si>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</si>
  <si>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</si>
  <si>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</si>
  <si>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</si>
  <si>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</si>
  <si>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</si>
  <si>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</si>
  <si>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</si>
  <si>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</si>
  <si>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</si>
  <si>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</si>
  <si>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</si>
  <si>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</si>
  <si>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</si>
  <si>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</si>
  <si>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</si>
  <si>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</si>
  <si>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</si>
  <si>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</si>
  <si>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</si>
  <si>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</si>
  <si>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</si>
  <si>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</si>
  <si>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</si>
  <si>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</si>
  <si>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</si>
  <si>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</si>
  <si>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</si>
  <si>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</si>
  <si>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</si>
  <si>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</si>
  <si>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</si>
  <si>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</si>
  <si>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</si>
  <si>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</si>
  <si>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</si>
  <si>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</si>
  <si>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</si>
  <si>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</si>
  <si>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</si>
  <si>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</si>
  <si>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</si>
  <si>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</si>
  <si>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</si>
  <si>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</si>
  <si>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</si>
  <si>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</si>
  <si>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</si>
  <si>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</si>
  <si>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</si>
  <si>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</si>
  <si>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</si>
  <si>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</si>
  <si>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</si>
  <si>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</si>
  <si>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</si>
  <si>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</si>
  <si>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</si>
  <si>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</si>
  <si>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</si>
  <si>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</si>
  <si>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</si>
  <si>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</si>
  <si>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</si>
  <si>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</si>
  <si>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</si>
  <si>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</si>
  <si>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</si>
  <si>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</si>
  <si>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</si>
  <si>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</si>
  <si>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</si>
  <si>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</si>
  <si>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</si>
  <si>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</si>
  <si>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</si>
  <si>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</si>
  <si>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</si>
  <si>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</si>
  <si>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</si>
  <si>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</si>
  <si>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</si>
  <si>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</si>
  <si>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</si>
  <si>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</si>
  <si>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</si>
  <si>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</si>
  <si>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</si>
  <si>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</si>
  <si>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</si>
  <si>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</si>
  <si>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</si>
  <si>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</si>
  <si>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</si>
  <si>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</si>
  <si>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</si>
  <si>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</si>
  <si>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</si>
  <si>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</si>
  <si>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</si>
  <si>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</si>
  <si>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</si>
  <si>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</si>
  <si>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</si>
  <si>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</si>
  <si>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</si>
  <si>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</si>
  <si>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</si>
  <si>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</si>
  <si>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</si>
  <si>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</si>
  <si>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</si>
  <si>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</si>
  <si>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</si>
  <si>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</si>
  <si>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</si>
  <si>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</si>
  <si>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</si>
  <si>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</si>
  <si>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</si>
  <si>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</si>
  <si>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</si>
  <si>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</si>
  <si>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</si>
  <si>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</si>
  <si>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</si>
  <si>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</si>
  <si>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</si>
  <si>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</si>
  <si>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</si>
  <si>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</si>
  <si>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</si>
  <si>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</si>
  <si>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</si>
  <si>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</si>
  <si>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</si>
  <si>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</si>
  <si>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</si>
  <si>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</si>
  <si>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</si>
  <si>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</si>
  <si>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</si>
  <si>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</si>
  <si>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</si>
  <si>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</si>
  <si>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</si>
  <si>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</si>
  <si>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</si>
  <si>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</si>
  <si>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</si>
  <si>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</si>
  <si>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</si>
  <si>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</si>
  <si>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</si>
  <si>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</si>
  <si>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</si>
  <si>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</si>
  <si>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</si>
  <si>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</si>
  <si>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</si>
  <si>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</si>
  <si>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</si>
  <si>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</si>
  <si>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</si>
  <si>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</si>
  <si>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</si>
  <si>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</si>
  <si>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</si>
  <si>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</si>
  <si>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</si>
  <si>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</si>
  <si>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</si>
  <si>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</si>
  <si>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</si>
  <si>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</si>
  <si>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</si>
  <si>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</si>
  <si>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</si>
  <si>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</si>
  <si>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</si>
  <si>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</si>
  <si>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</si>
  <si>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</si>
  <si>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</si>
  <si>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</si>
  <si>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</si>
  <si>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</si>
  <si>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</si>
  <si>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</si>
  <si>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</si>
  <si>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</si>
  <si>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</si>
  <si>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</si>
  <si>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</si>
  <si>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</si>
  <si>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</si>
  <si>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</si>
  <si>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</si>
  <si>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</si>
  <si>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</si>
  <si>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</si>
  <si>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</si>
  <si>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</si>
  <si>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</si>
  <si>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</si>
  <si>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</si>
  <si>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</si>
  <si>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</si>
  <si>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</si>
  <si>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</si>
  <si>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</si>
  <si>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</si>
  <si>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</si>
  <si>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</si>
  <si>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</si>
  <si>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</si>
  <si>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</si>
  <si>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</si>
  <si>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</si>
  <si>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</si>
  <si>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</si>
  <si>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</si>
  <si>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</si>
  <si>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</si>
  <si>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</si>
  <si>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</si>
  <si>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</si>
  <si>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</si>
  <si>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</si>
  <si>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</si>
  <si>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</si>
  <si>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</si>
  <si>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</si>
  <si>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</si>
  <si>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</si>
  <si>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</si>
  <si>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</si>
  <si>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</si>
  <si>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</si>
  <si>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</si>
  <si>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</si>
  <si>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</si>
  <si>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</si>
  <si>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</si>
  <si>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</si>
  <si>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</si>
  <si>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</si>
  <si>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</si>
  <si>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</si>
  <si>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</si>
  <si>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</si>
  <si>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</si>
  <si>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</si>
  <si>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</si>
  <si>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</si>
  <si>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</si>
  <si>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</si>
  <si>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</si>
  <si>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</si>
  <si>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</si>
  <si>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</si>
  <si>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</si>
  <si>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</si>
  <si>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</si>
  <si>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</si>
  <si>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</si>
  <si>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</si>
  <si>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</si>
  <si>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</si>
  <si>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</si>
  <si>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</si>
  <si>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</si>
  <si>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</si>
  <si>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</si>
  <si>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</si>
  <si>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</si>
  <si>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</si>
  <si>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</si>
  <si>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</si>
  <si>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</si>
  <si>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</si>
  <si>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</si>
  <si>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</si>
  <si>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</si>
  <si>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</si>
  <si>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</si>
  <si>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</si>
  <si>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</si>
  <si>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</si>
  <si>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</si>
  <si>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</si>
  <si>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</si>
  <si>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</si>
  <si>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</si>
  <si>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</si>
  <si>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</si>
  <si>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</si>
  <si>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</si>
  <si>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</si>
  <si>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</si>
  <si>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</si>
  <si>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</si>
  <si>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</si>
  <si>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</si>
  <si>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</si>
  <si>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</si>
  <si>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</si>
  <si>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</si>
  <si>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</si>
  <si>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</si>
  <si>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</si>
  <si>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</si>
  <si>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</si>
  <si>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</si>
  <si>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</si>
  <si>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</si>
  <si>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</si>
  <si>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</si>
  <si>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</si>
  <si>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</si>
  <si>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</si>
  <si>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</si>
  <si>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</si>
  <si>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</si>
  <si>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</si>
  <si>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</si>
  <si>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</si>
  <si>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</si>
  <si>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</si>
  <si>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</si>
  <si>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</si>
  <si>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</si>
  <si>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</si>
  <si>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</si>
  <si>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</si>
  <si>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</si>
  <si>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</si>
  <si>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</si>
  <si>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</si>
  <si>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</si>
  <si>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</si>
  <si>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</si>
  <si>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</si>
  <si>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</si>
  <si>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</si>
  <si>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</si>
  <si>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</si>
  <si>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</si>
  <si>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</si>
  <si>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</si>
  <si>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</si>
  <si>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</si>
  <si>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</si>
  <si>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</si>
  <si>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</si>
  <si>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</si>
  <si>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</si>
  <si>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</si>
  <si>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</si>
  <si>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</si>
  <si>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</si>
  <si>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</si>
  <si>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</si>
  <si>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</si>
  <si>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</si>
  <si>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</si>
  <si>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</si>
  <si>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</si>
  <si>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</si>
  <si>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</si>
  <si>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</si>
  <si>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</si>
  <si>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</si>
  <si>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</si>
  <si>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</si>
  <si>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</si>
  <si>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</si>
  <si>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</si>
  <si>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</si>
  <si>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</si>
  <si>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</si>
  <si>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</si>
  <si>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</si>
  <si>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</si>
  <si>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</si>
  <si>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</si>
  <si>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</si>
  <si>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</si>
  <si>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</si>
  <si>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</si>
  <si>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</si>
  <si>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</si>
  <si>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</si>
  <si>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</si>
  <si>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</si>
  <si>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</si>
  <si>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</si>
  <si>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</si>
  <si>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</si>
  <si>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</si>
  <si>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</si>
  <si>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</si>
  <si>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</si>
  <si>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</si>
  <si>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</si>
  <si>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</si>
  <si>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</si>
  <si>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</si>
  <si>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</si>
  <si>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</si>
  <si>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</si>
  <si>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</si>
  <si>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</si>
  <si>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</si>
  <si>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</si>
  <si>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</si>
  <si>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</si>
  <si>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</si>
  <si>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</si>
  <si>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</si>
  <si>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</si>
  <si>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</si>
  <si>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</si>
  <si>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</si>
  <si>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</si>
  <si>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</si>
  <si>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</si>
  <si>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</si>
  <si>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</si>
  <si>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</si>
  <si>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</si>
  <si>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</si>
  <si>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</si>
  <si>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</si>
  <si>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</si>
  <si>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</si>
  <si>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</si>
  <si>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</si>
  <si>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</si>
  <si>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</si>
  <si>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</si>
  <si>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</si>
  <si>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</si>
  <si>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</si>
  <si>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</si>
  <si>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</si>
  <si>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</si>
  <si>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</si>
  <si>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</si>
  <si>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</si>
  <si>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</si>
  <si>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</si>
  <si>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</si>
  <si>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</si>
  <si>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</si>
  <si>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</si>
  <si>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</si>
  <si>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</si>
  <si>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</si>
  <si>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</si>
  <si>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</si>
  <si>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</si>
  <si>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</si>
  <si>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</si>
  <si>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</si>
  <si>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</si>
  <si>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</si>
  <si>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</si>
  <si>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</si>
  <si>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</si>
  <si>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</si>
  <si>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</si>
  <si>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</si>
  <si>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</si>
  <si>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</si>
  <si>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</si>
  <si>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</si>
  <si>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</si>
  <si>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</si>
  <si>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</si>
  <si>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</si>
  <si>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</si>
  <si>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</si>
  <si>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</si>
  <si>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</si>
  <si>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</si>
  <si>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</si>
  <si>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</si>
  <si>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</si>
  <si>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</si>
  <si>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</si>
  <si>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</si>
  <si>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</si>
  <si>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</si>
  <si>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</si>
  <si>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</si>
  <si>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</si>
  <si>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</si>
  <si>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</si>
  <si>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</si>
  <si>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</si>
  <si>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</si>
  <si>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</si>
  <si>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</si>
  <si>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</si>
  <si>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</si>
  <si>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</si>
  <si>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</si>
  <si>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</si>
  <si>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</si>
  <si>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</si>
  <si>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</si>
  <si>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</si>
  <si>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</si>
  <si>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</si>
  <si>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</si>
  <si>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</si>
  <si>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</si>
  <si>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</si>
  <si>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</si>
  <si>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</si>
  <si>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</si>
  <si>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</si>
  <si>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</si>
  <si>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</si>
  <si>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</si>
  <si>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</si>
  <si>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</si>
  <si>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</si>
  <si>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</si>
  <si>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</si>
  <si>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</si>
  <si>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</si>
  <si>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</si>
  <si>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</si>
  <si>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</si>
  <si>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</si>
  <si>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</si>
  <si>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</si>
  <si>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</si>
  <si>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</si>
  <si>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</si>
  <si>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</si>
  <si>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</si>
  <si>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</si>
  <si>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</si>
  <si>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</si>
  <si>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</si>
  <si>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</si>
  <si>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</si>
  <si>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</si>
  <si>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</si>
  <si>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</si>
  <si>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</si>
  <si>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</si>
  <si>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</si>
  <si>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</si>
  <si>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</si>
  <si>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</si>
  <si>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</si>
  <si>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</si>
  <si>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</si>
  <si>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</si>
  <si>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</si>
  <si>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</si>
  <si>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</si>
  <si>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</si>
  <si>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</si>
  <si>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</si>
  <si>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</si>
  <si>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</si>
  <si>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</si>
  <si>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</si>
  <si>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</si>
  <si>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</si>
  <si>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</si>
  <si>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</si>
  <si>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</si>
  <si>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</si>
  <si>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</si>
  <si>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</si>
  <si>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</si>
  <si>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</si>
  <si>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</si>
  <si>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</si>
  <si>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</si>
  <si>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</si>
  <si>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</si>
  <si>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</si>
  <si>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</si>
  <si>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</si>
  <si>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</si>
  <si>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</si>
  <si>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</si>
  <si>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</si>
  <si>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</si>
  <si>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</si>
  <si>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</si>
  <si>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</si>
  <si>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</si>
  <si>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</si>
  <si>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</si>
  <si>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</si>
  <si>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</si>
  <si>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</si>
  <si>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</si>
  <si>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</si>
  <si>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</si>
  <si>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</si>
  <si>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</si>
  <si>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</si>
  <si>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</si>
  <si>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</si>
  <si>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</si>
  <si>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</si>
  <si>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</si>
  <si>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</si>
  <si>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</si>
  <si>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</si>
  <si>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</si>
  <si>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</si>
  <si>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</si>
  <si>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</si>
  <si>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</si>
  <si>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</si>
  <si>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</si>
  <si>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</si>
  <si>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</si>
  <si>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</si>
  <si>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</si>
  <si>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</si>
  <si>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</si>
  <si>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</si>
  <si>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</si>
  <si>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</si>
  <si>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</si>
  <si>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</si>
  <si>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</si>
  <si>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</si>
  <si>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</si>
  <si>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</si>
  <si>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</si>
  <si>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</si>
  <si>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</si>
  <si>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</si>
  <si>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</si>
  <si>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</si>
  <si>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</si>
  <si>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</si>
  <si>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</si>
  <si>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</si>
  <si>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</si>
  <si>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</si>
  <si>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</si>
  <si>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</si>
  <si>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</si>
  <si>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</si>
  <si>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</si>
  <si>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</si>
  <si>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</si>
  <si>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</si>
  <si>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</si>
  <si>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</si>
  <si>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</si>
  <si>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</si>
  <si>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</si>
  <si>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</si>
  <si>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</si>
  <si>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</si>
  <si>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</si>
  <si>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</si>
  <si>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</si>
  <si>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</si>
  <si>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</si>
  <si>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</si>
  <si>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</si>
  <si>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</si>
  <si>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</si>
  <si>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</si>
  <si>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</si>
  <si>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</si>
  <si>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</si>
  <si>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</si>
  <si>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</si>
  <si>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</si>
  <si>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</si>
  <si>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</si>
  <si>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</si>
  <si>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</si>
  <si>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</si>
  <si>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</si>
  <si>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</si>
  <si>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</si>
  <si>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</si>
  <si>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</si>
  <si>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</si>
  <si>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</si>
  <si>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</si>
  <si>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</si>
  <si>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</si>
  <si>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</si>
  <si>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</si>
  <si>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</si>
  <si>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</si>
  <si>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</si>
  <si>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</si>
  <si>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</si>
  <si>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</si>
  <si>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</si>
  <si>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</si>
  <si>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</si>
  <si>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</si>
  <si>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</si>
  <si>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</si>
  <si>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</si>
  <si>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</si>
  <si>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</si>
  <si>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</si>
  <si>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</si>
  <si>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</si>
  <si>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</si>
  <si>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</si>
  <si>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</si>
  <si>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</si>
  <si>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</si>
  <si>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</si>
  <si>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</si>
  <si>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</si>
  <si>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</si>
  <si>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</si>
  <si>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</si>
  <si>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</si>
  <si>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</si>
  <si>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</si>
  <si>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</si>
  <si>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</si>
  <si>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</si>
  <si>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</si>
  <si>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</si>
  <si>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</si>
  <si>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</si>
  <si>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</si>
  <si>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</si>
  <si>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</si>
  <si>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</si>
  <si>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</si>
  <si>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</si>
  <si>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</si>
  <si>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</si>
  <si>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</si>
  <si>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</si>
  <si>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</si>
  <si>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</si>
  <si>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</si>
  <si>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</si>
  <si>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</si>
  <si>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</si>
  <si>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</si>
  <si>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</si>
  <si>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</si>
  <si>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</si>
  <si>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</si>
  <si>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</si>
  <si>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</si>
  <si>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</si>
  <si>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</si>
  <si>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</si>
  <si>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</si>
  <si>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</si>
  <si>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</si>
  <si>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</si>
  <si>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</si>
  <si>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</si>
  <si>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</si>
  <si>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</si>
  <si>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</si>
  <si>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</si>
  <si>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</si>
  <si>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</si>
  <si>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</si>
  <si>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</si>
  <si>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</si>
  <si>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</si>
  <si>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</si>
  <si>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</si>
  <si>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</si>
  <si>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</si>
  <si>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</si>
  <si>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</si>
  <si>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</si>
  <si>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</si>
  <si>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</si>
  <si>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</si>
  <si>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</si>
  <si>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</si>
  <si>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</si>
  <si>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</si>
  <si>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</si>
  <si>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</si>
  <si>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</si>
  <si>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</si>
  <si>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</si>
  <si>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</si>
  <si>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</si>
  <si>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</si>
  <si>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</si>
  <si>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</si>
  <si>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</si>
  <si>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</si>
  <si>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</si>
  <si>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</si>
  <si>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</si>
  <si>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</si>
  <si>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</si>
  <si>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</si>
  <si>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</si>
  <si>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</si>
  <si>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</si>
  <si>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</si>
  <si>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</si>
  <si>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</si>
  <si>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</si>
  <si>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</si>
  <si>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</si>
  <si>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</si>
  <si>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</si>
  <si>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</si>
  <si>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</si>
  <si>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</si>
  <si>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</si>
  <si>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</si>
  <si>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</si>
  <si>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</si>
  <si>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</si>
  <si>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</si>
  <si>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</si>
  <si>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</si>
  <si>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</si>
  <si>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</si>
  <si>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</si>
  <si>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</si>
  <si>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</si>
  <si>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</si>
  <si>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</si>
  <si>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</si>
  <si>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</si>
  <si>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</si>
  <si>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</si>
  <si>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</si>
  <si>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</si>
  <si>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</si>
  <si>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</si>
  <si>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</si>
  <si>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</si>
  <si>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</si>
  <si>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</si>
  <si>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</si>
  <si>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</si>
  <si>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</si>
  <si>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</si>
  <si>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</si>
  <si>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</si>
  <si>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</si>
  <si>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</si>
  <si>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</si>
  <si>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</si>
  <si>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</si>
  <si>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</si>
  <si>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</si>
  <si>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</si>
  <si>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</si>
  <si>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</si>
  <si>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</si>
  <si>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</si>
  <si>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</si>
  <si>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</si>
  <si>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</si>
  <si>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</si>
  <si>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</si>
  <si>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</si>
  <si>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</si>
  <si>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</si>
  <si>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</si>
  <si>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</si>
  <si>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</si>
  <si>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</si>
  <si>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</si>
  <si>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</si>
  <si>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</si>
  <si>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</si>
  <si>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</si>
  <si>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</si>
  <si>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</si>
  <si>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</si>
  <si>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</si>
  <si>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</si>
  <si>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</si>
  <si>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</si>
  <si>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</si>
  <si>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</si>
  <si>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</si>
  <si>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</si>
  <si>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</si>
  <si>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</si>
  <si>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</si>
  <si>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</si>
  <si>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</si>
  <si>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</si>
  <si>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</si>
  <si>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</si>
  <si>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</si>
  <si>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</si>
  <si>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</si>
  <si>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</si>
  <si>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</si>
  <si>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</si>
  <si>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</si>
  <si>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</si>
  <si>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</si>
  <si>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</si>
  <si>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</si>
  <si>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</si>
  <si>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</si>
  <si>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</si>
  <si>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</si>
  <si>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</si>
  <si>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</si>
  <si>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</si>
  <si>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</si>
  <si>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</si>
  <si>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</si>
  <si>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</si>
  <si>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</si>
  <si>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</si>
  <si>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</si>
  <si>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</si>
  <si>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</si>
  <si>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</si>
  <si>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</si>
  <si>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</si>
  <si>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</si>
  <si>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</si>
  <si>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</si>
  <si>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</si>
  <si>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</si>
  <si>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</si>
  <si>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</si>
  <si>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</si>
  <si>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</si>
  <si>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</si>
  <si>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</si>
  <si>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</si>
  <si>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</si>
  <si>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</si>
  <si>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</si>
  <si>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</si>
  <si>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</si>
  <si>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</si>
  <si>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</si>
  <si>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</si>
  <si>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</si>
  <si>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</si>
  <si>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</si>
  <si>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</si>
  <si>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</si>
  <si>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</si>
  <si>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</si>
  <si>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</si>
  <si>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</si>
  <si>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</si>
  <si>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</si>
  <si>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</si>
  <si>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</si>
  <si>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</si>
  <si>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</si>
  <si>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</si>
  <si>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</si>
  <si>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</si>
  <si>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</si>
  <si>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</si>
  <si>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</si>
  <si>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</si>
  <si>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</si>
  <si>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</si>
  <si>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</si>
  <si>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</si>
  <si>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</si>
  <si>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</si>
  <si>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</si>
  <si>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</si>
  <si>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</si>
  <si>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</si>
  <si>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</si>
  <si>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</si>
  <si>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</si>
  <si>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</si>
  <si>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</si>
  <si>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</si>
  <si>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</si>
  <si>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</si>
  <si>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</si>
  <si>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</si>
  <si>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</si>
  <si>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</si>
  <si>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</si>
  <si>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</si>
  <si>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</si>
  <si>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</si>
  <si>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</si>
  <si>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</si>
  <si>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</si>
  <si>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</si>
  <si>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</si>
  <si>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</si>
  <si>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</si>
  <si>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</si>
  <si>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</si>
  <si>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</si>
  <si>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</si>
  <si>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</si>
  <si>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</si>
  <si>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</si>
  <si>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</si>
  <si>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</si>
  <si>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</si>
  <si>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</si>
  <si>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</si>
  <si>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</si>
  <si>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</si>
  <si>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</si>
  <si>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</si>
  <si>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</si>
  <si>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</si>
  <si>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</si>
  <si>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</si>
  <si>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</si>
  <si>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</si>
  <si>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</si>
  <si>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</si>
  <si>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</si>
  <si>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</si>
  <si>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</si>
  <si>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</si>
  <si>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</si>
  <si>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</si>
  <si>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</si>
  <si>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</si>
  <si>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</si>
  <si>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</si>
  <si>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</si>
  <si>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</si>
  <si>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</si>
  <si>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</si>
  <si>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</si>
  <si>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</si>
  <si>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</si>
  <si>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</si>
  <si>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</si>
  <si>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</si>
  <si>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</si>
  <si>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</si>
  <si>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</si>
  <si>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</si>
  <si>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</si>
  <si>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</si>
  <si>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</si>
  <si>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</si>
  <si>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</si>
  <si>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</si>
  <si>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</si>
  <si>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</si>
  <si>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</si>
  <si>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</si>
  <si>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</si>
  <si>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</si>
  <si>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</si>
  <si>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</si>
  <si>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</si>
  <si>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</si>
  <si>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</si>
  <si>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</si>
  <si>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</si>
  <si>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</si>
  <si>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</si>
  <si>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</si>
  <si>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</si>
  <si>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</si>
  <si>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</si>
  <si>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</si>
  <si>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</si>
  <si>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</si>
  <si>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</si>
  <si>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</si>
  <si>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</si>
  <si>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</si>
  <si>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</si>
  <si>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</si>
  <si>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</si>
  <si>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</si>
  <si>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</si>
  <si>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</si>
  <si>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</si>
  <si>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</si>
  <si>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</si>
  <si>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</si>
  <si>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</si>
  <si>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</si>
  <si>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</si>
  <si>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</si>
  <si>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</si>
  <si>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</si>
  <si>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</si>
  <si>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</si>
  <si>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</si>
  <si>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</si>
  <si>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</si>
  <si>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</si>
  <si>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</si>
  <si>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</si>
  <si>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</si>
  <si>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</si>
  <si>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</si>
  <si>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</si>
  <si>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</si>
  <si>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</si>
  <si>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</si>
  <si>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</si>
  <si>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</si>
  <si>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</si>
  <si>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</si>
  <si>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</si>
  <si>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</si>
  <si>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</si>
  <si>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</si>
  <si>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</si>
  <si>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</si>
  <si>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</si>
  <si>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</si>
  <si>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</si>
  <si>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</si>
  <si>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</si>
  <si>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</si>
  <si>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</si>
  <si>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</si>
  <si>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</si>
  <si>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</si>
  <si>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</si>
  <si>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</si>
  <si>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</si>
  <si>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</si>
  <si>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</si>
  <si>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</si>
  <si>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</si>
  <si>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</si>
  <si>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</si>
  <si>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</si>
  <si>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</si>
  <si>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</si>
  <si>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</si>
  <si>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</si>
  <si>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</si>
  <si>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</si>
  <si>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</si>
  <si>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</si>
  <si>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</si>
  <si>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</si>
  <si>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</si>
  <si>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</si>
  <si>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</si>
  <si>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</si>
  <si>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</si>
  <si>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</si>
  <si>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</si>
  <si>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</si>
  <si>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</si>
  <si>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</si>
  <si>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</si>
  <si>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</si>
  <si>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</si>
  <si>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</si>
  <si>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</si>
  <si>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</si>
  <si>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</si>
  <si>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</si>
  <si>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</si>
  <si>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</si>
  <si>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</si>
  <si>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</si>
  <si>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</si>
  <si>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</si>
  <si>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</si>
  <si>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</si>
  <si>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</si>
  <si>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</si>
  <si>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</si>
  <si>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</si>
  <si>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</si>
  <si>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</si>
  <si>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</si>
  <si>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</si>
  <si>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</si>
  <si>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</si>
  <si>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</si>
  <si>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</si>
  <si>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</si>
  <si>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</si>
  <si>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</si>
  <si>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</si>
  <si>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</si>
  <si>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</si>
  <si>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</si>
  <si>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</si>
  <si>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</si>
  <si>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</si>
  <si>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</si>
  <si>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</si>
  <si>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</si>
  <si>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</si>
  <si>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</si>
  <si>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</si>
  <si>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</si>
  <si>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</si>
  <si>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</si>
  <si>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</si>
  <si>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</si>
  <si>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</si>
  <si>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</si>
  <si>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</si>
  <si>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</si>
  <si>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</si>
  <si>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</si>
  <si>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</si>
  <si>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</si>
  <si>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</si>
  <si>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</si>
  <si>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</si>
  <si>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</si>
  <si>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</si>
  <si>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</si>
  <si>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</si>
  <si>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</si>
  <si>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</si>
  <si>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</si>
  <si>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</si>
  <si>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</si>
  <si>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</si>
  <si>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</si>
  <si>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</si>
  <si>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</si>
  <si>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</si>
  <si>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</si>
  <si>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</si>
  <si>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</si>
  <si>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</si>
  <si>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</si>
  <si>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</si>
  <si>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</si>
  <si>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</si>
  <si>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</si>
  <si>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</si>
  <si>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</si>
  <si>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</si>
  <si>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</si>
  <si>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</si>
  <si>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</si>
  <si>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</si>
  <si>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</si>
  <si>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</si>
  <si>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</si>
  <si>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</si>
  <si>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</si>
  <si>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</si>
  <si>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</si>
  <si>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</si>
  <si>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</si>
  <si>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</si>
  <si>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</si>
  <si>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</si>
  <si>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</si>
  <si>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</si>
  <si>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</si>
  <si>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</si>
  <si>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</si>
  <si>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</si>
  <si>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</si>
  <si>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</si>
  <si>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</si>
  <si>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</si>
  <si>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</si>
  <si>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</si>
  <si>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</si>
  <si>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</si>
  <si>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</si>
  <si>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</si>
  <si>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</si>
  <si>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</si>
  <si>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</si>
  <si>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</si>
  <si>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</si>
  <si>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</si>
  <si>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</si>
  <si>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</si>
  <si>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</si>
  <si>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</si>
  <si>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</si>
  <si>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</si>
  <si>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</si>
  <si>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</si>
  <si>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</si>
  <si>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</si>
  <si>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</si>
  <si>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</si>
  <si>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</si>
  <si>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</si>
  <si>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</si>
  <si>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</si>
  <si>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</si>
  <si>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</si>
  <si>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</si>
  <si>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</si>
  <si>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</si>
  <si>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</si>
  <si>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</si>
  <si>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</si>
  <si>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</si>
  <si>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</si>
  <si>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</si>
  <si>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</si>
  <si>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</si>
  <si>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</si>
  <si>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</si>
  <si>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</si>
  <si>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</si>
  <si>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</si>
  <si>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</si>
  <si>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</si>
  <si>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</si>
  <si>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</si>
  <si>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</si>
  <si>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</si>
  <si>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</si>
  <si>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</si>
  <si>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</si>
  <si>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</si>
  <si>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</si>
  <si>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</si>
  <si>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</si>
  <si>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</si>
  <si>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</si>
  <si>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</si>
  <si>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</si>
  <si>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</si>
  <si>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</si>
  <si>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</si>
  <si>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</si>
  <si>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</si>
  <si>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</si>
  <si>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</si>
  <si>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</si>
  <si>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</si>
  <si>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</si>
  <si>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</si>
  <si>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</si>
  <si>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</si>
  <si>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</si>
  <si>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</si>
  <si>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</si>
  <si>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</si>
  <si>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</si>
  <si>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</si>
  <si>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</si>
  <si>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</si>
  <si>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</si>
  <si>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</si>
  <si>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</si>
  <si>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</si>
  <si>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</si>
  <si>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</si>
  <si>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</si>
  <si>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</si>
  <si>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</si>
  <si>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</si>
  <si>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</si>
  <si>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</si>
  <si>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</si>
  <si>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</si>
  <si>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</si>
  <si>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</si>
  <si>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</si>
  <si>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</si>
  <si>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</si>
  <si>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</si>
  <si>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</si>
  <si>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</si>
  <si>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</si>
  <si>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</si>
  <si>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</si>
  <si>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</si>
  <si>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</si>
  <si>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</si>
  <si>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</si>
  <si>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</si>
  <si>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</si>
  <si>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</si>
  <si>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</si>
  <si>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</si>
  <si>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</si>
  <si>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</si>
  <si>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</si>
  <si>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</si>
  <si>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</si>
  <si>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</si>
  <si>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</si>
  <si>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</si>
  <si>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</si>
  <si>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</si>
  <si>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</si>
  <si>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</si>
  <si>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</si>
  <si>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</si>
  <si>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</si>
  <si>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</si>
  <si>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</si>
  <si>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</si>
  <si>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</si>
  <si>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</si>
  <si>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</si>
  <si>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</si>
  <si>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</si>
  <si>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</si>
  <si>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</si>
  <si>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</si>
  <si>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</si>
  <si>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</si>
  <si>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</si>
  <si>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</si>
  <si>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</si>
  <si>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</si>
  <si>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</si>
  <si>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</si>
  <si>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</si>
  <si>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</si>
  <si>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</si>
  <si>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</si>
  <si>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</si>
  <si>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</si>
  <si>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</si>
  <si>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</si>
  <si>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</si>
  <si>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</si>
  <si>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</si>
  <si>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</si>
  <si>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</si>
  <si>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</si>
  <si>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</si>
  <si>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</si>
  <si>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</si>
  <si>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</si>
  <si>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</si>
  <si>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</si>
  <si>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</si>
  <si>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</si>
  <si>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</si>
  <si>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</si>
  <si>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</si>
  <si>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</si>
  <si>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</si>
  <si>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</si>
  <si>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</si>
  <si>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</si>
  <si>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</si>
  <si>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</si>
  <si>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</si>
  <si>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</si>
  <si>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</si>
  <si>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</si>
  <si>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</si>
  <si>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</si>
  <si>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</si>
  <si>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</si>
  <si>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</si>
  <si>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</si>
  <si>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</si>
  <si>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</si>
  <si>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</si>
  <si>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</si>
  <si>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</si>
  <si>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</si>
  <si>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</si>
  <si>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</si>
  <si>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</si>
  <si>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</si>
  <si>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</si>
  <si>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</si>
  <si>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</si>
  <si>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</si>
  <si>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</si>
  <si>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</si>
  <si>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</si>
  <si>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</si>
  <si>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</si>
  <si>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</si>
  <si>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</si>
  <si>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</si>
  <si>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</si>
  <si>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</si>
  <si>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</si>
  <si>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</si>
  <si>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</si>
  <si>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</si>
  <si>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</si>
  <si>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</si>
  <si>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</si>
  <si>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</si>
  <si>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</si>
  <si>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</si>
  <si>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</si>
  <si>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</si>
  <si>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</si>
  <si>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</si>
  <si>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</si>
  <si>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</si>
  <si>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</si>
  <si>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</si>
  <si>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</si>
  <si>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</si>
  <si>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</si>
  <si>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</si>
  <si>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</si>
  <si>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</si>
  <si>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</si>
  <si>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</si>
  <si>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</si>
  <si>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</si>
  <si>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</si>
  <si>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</si>
  <si>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</si>
  <si>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</si>
  <si>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</si>
  <si>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</si>
  <si>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</si>
  <si>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</si>
  <si>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</si>
  <si>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</si>
  <si>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</si>
  <si>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</si>
  <si>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</si>
  <si>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</si>
  <si>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</si>
  <si>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</si>
  <si>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</si>
  <si>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</si>
  <si>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</si>
  <si>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</si>
  <si>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</si>
  <si>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</si>
  <si>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</si>
  <si>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</si>
  <si>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</si>
  <si>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</si>
  <si>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</si>
  <si>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</si>
  <si>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</si>
  <si>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</si>
  <si>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</si>
  <si>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</si>
  <si>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</si>
  <si>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</si>
  <si>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</si>
  <si>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</si>
  <si>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</si>
  <si>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</si>
  <si>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</si>
  <si>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</si>
  <si>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</si>
  <si>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</si>
  <si>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</si>
  <si>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</si>
  <si>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</si>
  <si>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</si>
  <si>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</si>
  <si>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</si>
  <si>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</si>
  <si>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</si>
  <si>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</si>
  <si>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</si>
  <si>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</si>
  <si>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</si>
  <si>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</si>
  <si>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</si>
  <si>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</si>
  <si>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</si>
  <si>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</si>
  <si>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</si>
  <si>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</si>
  <si>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</si>
  <si>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</si>
  <si>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</si>
  <si>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</si>
  <si>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</si>
  <si>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</si>
  <si>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</si>
  <si>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</si>
  <si>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</si>
  <si>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</si>
  <si>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</si>
  <si>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</si>
  <si>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</si>
  <si>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</si>
  <si>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</si>
  <si>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</si>
  <si>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</si>
  <si>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</si>
  <si>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</si>
  <si>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</si>
  <si>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</si>
  <si>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</si>
  <si>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</si>
  <si>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</si>
  <si>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</si>
  <si>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</si>
  <si>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</si>
  <si>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</si>
  <si>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</si>
  <si>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</si>
  <si>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</si>
  <si>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</si>
  <si>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</si>
  <si>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</si>
  <si>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</si>
  <si>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</si>
  <si>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</si>
  <si>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</si>
  <si>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</si>
  <si>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</si>
  <si>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</si>
  <si>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</si>
  <si>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</si>
  <si>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</si>
  <si>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</si>
  <si>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</si>
  <si>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</si>
  <si>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</si>
  <si>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</si>
  <si>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</si>
  <si>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</si>
  <si>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</si>
  <si>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</si>
  <si>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</si>
  <si>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</si>
  <si>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</si>
  <si>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</si>
  <si>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</si>
  <si>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</si>
  <si>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</si>
  <si>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</si>
  <si>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</si>
  <si>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</si>
  <si>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</si>
  <si>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</si>
  <si>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</si>
  <si>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</si>
  <si>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</si>
  <si>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</si>
  <si>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</si>
  <si>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</si>
  <si>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</si>
  <si>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</si>
  <si>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</si>
  <si>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</si>
  <si>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</si>
  <si>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</si>
  <si>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</si>
  <si>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</si>
  <si>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</si>
  <si>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</si>
  <si>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</si>
  <si>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</si>
  <si>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</si>
  <si>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</si>
  <si>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</si>
  <si>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</si>
  <si>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</si>
  <si>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</si>
  <si>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</si>
  <si>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</si>
  <si>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</si>
  <si>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</si>
  <si>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</si>
  <si>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</si>
  <si>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</si>
  <si>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</si>
  <si>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</si>
  <si>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</si>
  <si>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</si>
  <si>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</si>
  <si>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</si>
  <si>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</si>
  <si>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</si>
  <si>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</si>
  <si>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</si>
  <si>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</si>
  <si>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</si>
  <si>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</si>
  <si>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</si>
  <si>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</si>
  <si>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</si>
  <si>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</si>
  <si>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</si>
  <si>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</si>
  <si>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</si>
  <si>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</si>
  <si>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</si>
  <si>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</si>
  <si>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</si>
  <si>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</si>
  <si>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</si>
  <si>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</si>
  <si>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</si>
  <si>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</si>
  <si>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</si>
  <si>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</si>
  <si>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</si>
  <si>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</si>
  <si>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</si>
  <si>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</si>
  <si>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</si>
  <si>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</si>
  <si>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</si>
  <si>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</si>
  <si>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</si>
  <si>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</si>
  <si>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</si>
  <si>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</si>
  <si>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</si>
  <si>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</si>
  <si>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</si>
  <si>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</si>
  <si>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</si>
  <si>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</si>
  <si>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</si>
  <si>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</si>
  <si>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</si>
  <si>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</si>
  <si>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</si>
  <si>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</si>
  <si>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</si>
  <si>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</si>
  <si>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</si>
  <si>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</si>
  <si>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</si>
  <si>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</si>
  <si>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</si>
  <si>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</si>
  <si>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</si>
  <si>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</si>
  <si>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</si>
  <si>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</si>
  <si>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</si>
  <si>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</si>
  <si>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</si>
  <si>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</si>
  <si>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</si>
  <si>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</si>
  <si>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</si>
  <si>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</si>
  <si>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</si>
  <si>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</si>
  <si>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</si>
  <si>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</si>
  <si>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</si>
  <si>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</si>
  <si>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</si>
  <si>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</si>
  <si>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</si>
  <si>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</si>
  <si>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</si>
  <si>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</si>
  <si>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</si>
  <si>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</si>
  <si>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</si>
  <si>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</si>
  <si>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</si>
  <si>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</si>
  <si>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</si>
  <si>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</si>
  <si>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</si>
  <si>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</si>
  <si>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</si>
  <si>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</si>
  <si>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</si>
  <si>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</si>
  <si>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</si>
  <si>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</si>
  <si>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</si>
  <si>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</si>
  <si>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</si>
  <si>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</si>
  <si>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</si>
  <si>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</si>
  <si>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</si>
  <si>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</si>
  <si>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</si>
  <si>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</si>
  <si>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</si>
  <si>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</si>
  <si>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</si>
  <si>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</si>
  <si>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</si>
  <si>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</si>
  <si>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</si>
  <si>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</si>
  <si>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</si>
  <si>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</si>
  <si>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</si>
  <si>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</si>
  <si>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</si>
  <si>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</si>
  <si>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</si>
  <si>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</si>
  <si>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</si>
  <si>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</si>
  <si>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</si>
  <si>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</si>
  <si>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</si>
  <si>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</si>
  <si>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</si>
  <si>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</si>
  <si>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</si>
  <si>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</si>
  <si>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</si>
  <si>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</si>
  <si>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</si>
  <si>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</si>
  <si>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</si>
  <si>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</si>
  <si>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</si>
  <si>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</si>
  <si>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</si>
  <si>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</si>
  <si>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</si>
  <si>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</si>
  <si>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</si>
  <si>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</si>
  <si>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</si>
  <si>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</si>
  <si>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</si>
  <si>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</si>
  <si>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</si>
  <si>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</si>
  <si>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</si>
  <si>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</si>
  <si>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</si>
  <si>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</si>
  <si>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</si>
  <si>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</si>
  <si>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</si>
  <si>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</si>
  <si>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</si>
  <si>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</si>
  <si>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</si>
  <si>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</si>
  <si>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</si>
  <si>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</si>
  <si>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</si>
  <si>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</si>
  <si>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</si>
  <si>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</si>
  <si>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</si>
  <si>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</si>
  <si>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</si>
  <si>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</si>
  <si>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</si>
  <si>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</si>
  <si>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</si>
  <si>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</si>
  <si>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</si>
  <si>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</si>
  <si>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</si>
  <si>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</si>
  <si>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</si>
  <si>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</si>
  <si>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</si>
  <si>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</si>
  <si>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</si>
  <si>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</si>
  <si>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</si>
  <si>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</si>
  <si>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</si>
  <si>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</si>
  <si>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</si>
  <si>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</si>
  <si>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</si>
  <si>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</si>
  <si>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</si>
  <si>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</si>
  <si>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</si>
  <si>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</si>
  <si>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</si>
  <si>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</si>
  <si>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</si>
  <si>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</si>
  <si>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</si>
  <si>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</si>
  <si>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</si>
  <si>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</si>
  <si>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</si>
  <si>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</si>
  <si>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</si>
  <si>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</si>
  <si>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</si>
  <si>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</si>
  <si>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</si>
  <si>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</si>
  <si>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</si>
  <si>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</si>
  <si>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</si>
  <si>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</si>
  <si>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</si>
  <si>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</si>
  <si>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</si>
  <si>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</si>
  <si>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</si>
  <si>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</si>
  <si>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</si>
  <si>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</si>
  <si>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</si>
  <si>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</si>
  <si>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</si>
  <si>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</si>
  <si>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</si>
  <si>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</si>
  <si>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</si>
  <si>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</si>
  <si>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</si>
  <si>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</si>
  <si>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</si>
  <si>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</si>
  <si>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</si>
  <si>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</si>
  <si>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</si>
  <si>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</si>
  <si>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</si>
  <si>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</si>
  <si>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</si>
  <si>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</si>
  <si>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</si>
  <si>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</si>
  <si>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</si>
  <si>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</si>
  <si>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</si>
  <si>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</si>
  <si>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</si>
  <si>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</si>
  <si>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</si>
  <si>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</si>
  <si>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</si>
  <si>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</si>
  <si>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</si>
  <si>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</si>
  <si>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</si>
  <si>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</si>
  <si>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</si>
  <si>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</si>
  <si>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</si>
  <si>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</si>
  <si>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</si>
  <si>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</si>
  <si>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</si>
  <si>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</si>
  <si>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</si>
  <si>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</si>
  <si>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</si>
  <si>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</si>
  <si>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</si>
  <si>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</si>
  <si>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</si>
  <si>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</si>
  <si>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</si>
  <si>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</si>
  <si>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</si>
  <si>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</si>
  <si>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</si>
  <si>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</si>
  <si>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</si>
  <si>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</si>
  <si>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</si>
  <si>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</si>
  <si>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</si>
  <si>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</si>
  <si>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</si>
  <si>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</si>
  <si>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</si>
  <si>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</si>
  <si>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</si>
  <si>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</si>
  <si>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</si>
  <si>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</si>
  <si>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</si>
  <si>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</si>
  <si>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</si>
  <si>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</si>
  <si>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</si>
  <si>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</si>
  <si>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</si>
  <si>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</si>
  <si>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</si>
  <si>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</si>
  <si>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</si>
  <si>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</si>
  <si>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</si>
  <si>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</si>
  <si>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</si>
  <si>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</si>
  <si>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</si>
  <si>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</si>
  <si>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</si>
  <si>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</si>
  <si>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</si>
  <si>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</si>
  <si>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</si>
  <si>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</si>
  <si>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</si>
  <si>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</si>
  <si>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</si>
  <si>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</si>
  <si>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</si>
  <si>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</si>
  <si>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</si>
  <si>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</si>
  <si>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</si>
  <si>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</si>
  <si>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</si>
  <si>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</si>
  <si>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</si>
  <si>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</si>
  <si>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</si>
  <si>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</si>
  <si>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</si>
  <si>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</si>
  <si>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</si>
  <si>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</si>
  <si>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</si>
  <si>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</si>
  <si>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</si>
  <si>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</si>
  <si>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</si>
  <si>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</si>
  <si>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</si>
  <si>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</si>
  <si>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</si>
  <si>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</si>
  <si>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</si>
  <si>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</si>
  <si>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</si>
  <si>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</si>
  <si>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</si>
  <si>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</si>
  <si>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</si>
  <si>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</si>
  <si>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</si>
  <si>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</si>
  <si>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</si>
  <si>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</si>
  <si>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</si>
  <si>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</si>
  <si>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</si>
  <si>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</si>
  <si>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</si>
  <si>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</si>
  <si>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</si>
  <si>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</si>
  <si>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</si>
  <si>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</si>
  <si>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</si>
  <si>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</si>
  <si>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</si>
  <si>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</si>
  <si>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</si>
  <si>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</si>
  <si>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</si>
  <si>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</si>
  <si>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</si>
  <si>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</si>
  <si>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</si>
  <si>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</si>
  <si>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</si>
  <si>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</si>
  <si>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</si>
  <si>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</si>
  <si>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</si>
  <si>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</si>
  <si>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</si>
  <si>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</si>
  <si>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</si>
  <si>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</si>
  <si>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</si>
  <si>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</si>
  <si>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</si>
  <si>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</si>
  <si>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</si>
  <si>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</si>
  <si>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</si>
  <si>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</si>
  <si>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</si>
  <si>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</si>
  <si>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</si>
  <si>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</si>
  <si>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</si>
  <si>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</si>
  <si>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</si>
  <si>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</si>
  <si>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</si>
  <si>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</si>
  <si>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</si>
  <si>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</si>
  <si>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</si>
  <si>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</si>
  <si>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</si>
  <si>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</si>
  <si>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</si>
  <si>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</si>
  <si>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</si>
  <si>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</si>
  <si>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</si>
  <si>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</si>
  <si>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</si>
  <si>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</si>
  <si>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</si>
  <si>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</si>
  <si>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</si>
  <si>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</si>
  <si>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</si>
  <si>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</si>
  <si>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</si>
  <si>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</si>
  <si>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</si>
  <si>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</si>
  <si>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</si>
  <si>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</si>
  <si>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</si>
  <si>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</si>
  <si>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</si>
  <si>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</si>
  <si>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</si>
  <si>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</si>
  <si>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</si>
  <si>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</si>
  <si>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</si>
  <si>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</si>
  <si>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</si>
  <si>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</si>
  <si>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</si>
  <si>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</si>
  <si>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</si>
  <si>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</si>
  <si>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</si>
  <si>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</si>
  <si>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</si>
  <si>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</si>
  <si>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</si>
  <si>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</si>
  <si>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</si>
  <si>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</si>
  <si>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</si>
  <si>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</si>
  <si>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</si>
  <si>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</si>
  <si>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</si>
  <si>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</si>
  <si>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</si>
  <si>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</si>
  <si>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</si>
  <si>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</si>
  <si>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</si>
  <si>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</si>
  <si>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</si>
  <si>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</si>
  <si>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</si>
  <si>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</si>
  <si>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</si>
  <si>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</si>
  <si>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</si>
  <si>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</si>
  <si>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</si>
  <si>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</si>
  <si>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</si>
  <si>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</si>
  <si>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</si>
  <si>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</si>
  <si>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</si>
  <si>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</si>
  <si>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</si>
  <si>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</si>
  <si>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</si>
  <si>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</si>
  <si>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</si>
  <si>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</si>
  <si>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</si>
  <si>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</si>
  <si>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</si>
  <si>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</si>
  <si>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</si>
  <si>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</si>
  <si>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</si>
  <si>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</si>
  <si>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</si>
  <si>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</si>
  <si>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</si>
  <si>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</si>
  <si>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</si>
  <si>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</si>
  <si>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</si>
  <si>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</si>
  <si>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</si>
  <si>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</si>
  <si>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</si>
  <si>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</si>
  <si>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</si>
  <si>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</si>
  <si>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</si>
  <si>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</si>
  <si>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</si>
  <si>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</si>
  <si>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</si>
  <si>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</si>
  <si>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</si>
  <si>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</si>
  <si>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</si>
  <si>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</si>
  <si>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</si>
  <si>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</si>
  <si>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</si>
  <si>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</si>
  <si>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</si>
  <si>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</si>
  <si>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</si>
  <si>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</si>
  <si>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</si>
  <si>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</si>
  <si>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</si>
  <si>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</si>
  <si>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</si>
  <si>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</si>
  <si>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</si>
  <si>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</si>
  <si>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</si>
  <si>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</si>
  <si>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</si>
  <si>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</si>
  <si>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</si>
  <si>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</si>
  <si>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</si>
  <si>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</si>
  <si>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</si>
  <si>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</si>
  <si>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</si>
  <si>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</si>
  <si>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</si>
  <si>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</si>
  <si>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</si>
  <si>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</si>
  <si>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</si>
  <si>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</si>
  <si>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</si>
  <si>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</si>
  <si>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</si>
  <si>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</si>
  <si>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</si>
  <si>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</si>
  <si>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</si>
  <si>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</si>
  <si>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</si>
  <si>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</si>
  <si>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</si>
  <si>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</si>
  <si>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</si>
  <si>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</si>
  <si>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</si>
  <si>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</si>
  <si>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</si>
  <si>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</si>
  <si>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</si>
  <si>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</si>
  <si>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</si>
  <si>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</si>
  <si>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</si>
  <si>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</si>
  <si>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</si>
  <si>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</si>
  <si>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</si>
  <si>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</si>
  <si>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</si>
  <si>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</si>
  <si>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</si>
  <si>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</si>
  <si>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</si>
  <si>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</si>
  <si>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</si>
  <si>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</si>
  <si>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</si>
  <si>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</si>
  <si>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</si>
  <si>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</si>
  <si>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</si>
  <si>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</si>
  <si>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</si>
  <si>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</si>
  <si>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</si>
  <si>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</si>
  <si>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</si>
  <si>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</si>
  <si>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</si>
  <si>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</si>
  <si>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</si>
  <si>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</si>
  <si>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</si>
  <si>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</si>
  <si>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</si>
  <si>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</si>
  <si>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</si>
  <si>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</si>
  <si>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</si>
  <si>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</si>
  <si>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</si>
  <si>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</si>
  <si>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</si>
  <si>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</si>
  <si>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</si>
  <si>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</si>
  <si>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</si>
  <si>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</si>
  <si>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</si>
  <si>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</si>
  <si>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</si>
  <si>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</si>
  <si>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</si>
  <si>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</si>
  <si>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</si>
  <si>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</si>
  <si>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</si>
  <si>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</si>
  <si>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</si>
  <si>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</si>
  <si>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</si>
  <si>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</si>
  <si>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</si>
  <si>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</si>
  <si>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</si>
  <si>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</si>
  <si>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</si>
  <si>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</si>
  <si>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</si>
  <si>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</si>
  <si>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</si>
  <si>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</si>
  <si>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</si>
  <si>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</si>
  <si>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</si>
  <si>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</si>
  <si>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</si>
  <si>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</si>
  <si>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</si>
  <si>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</si>
  <si>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</si>
  <si>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</si>
  <si>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</si>
  <si>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</si>
  <si>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</si>
  <si>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</si>
  <si>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</si>
  <si>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</si>
  <si>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</si>
  <si>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</si>
  <si>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</si>
  <si>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</si>
  <si>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</si>
  <si>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</si>
  <si>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</si>
  <si>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</si>
  <si>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</si>
  <si>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</si>
  <si>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</si>
  <si>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</si>
  <si>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</si>
  <si>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</si>
  <si>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</si>
  <si>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</si>
  <si>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</si>
  <si>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</si>
  <si>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</si>
  <si>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</si>
  <si>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</si>
  <si>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</si>
  <si>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</si>
  <si>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</si>
  <si>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</si>
  <si>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</si>
  <si>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</si>
  <si>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</si>
  <si>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</si>
  <si>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</si>
  <si>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</si>
  <si>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</si>
  <si>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</si>
  <si>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</si>
  <si>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</si>
  <si>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</si>
  <si>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</si>
  <si>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</si>
  <si>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</si>
  <si>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</si>
  <si>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</si>
  <si>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</si>
  <si>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</si>
  <si>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</si>
  <si>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</si>
  <si>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</si>
  <si>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</si>
  <si>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</si>
  <si>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</si>
  <si>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</si>
  <si>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</si>
  <si>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</si>
  <si>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</si>
  <si>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</si>
  <si>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</si>
  <si>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</si>
  <si>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</si>
  <si>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</si>
  <si>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</si>
  <si>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</si>
  <si>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</si>
  <si>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</si>
  <si>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</si>
  <si>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</si>
  <si>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</si>
  <si>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</si>
  <si>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</si>
  <si>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</si>
  <si>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</si>
  <si>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</si>
  <si>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</si>
  <si>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</si>
  <si>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</si>
  <si>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</si>
  <si>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</si>
  <si>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</si>
  <si>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</si>
  <si>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</si>
  <si>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</si>
  <si>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</si>
  <si>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</si>
  <si>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</si>
  <si>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</si>
  <si>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</si>
  <si>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</si>
  <si>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</si>
  <si>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</si>
  <si>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</si>
  <si>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</si>
  <si>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</si>
  <si>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</si>
  <si>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</si>
  <si>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</si>
  <si>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</si>
  <si>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</si>
  <si>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</si>
  <si>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</si>
  <si>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</si>
  <si>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</si>
  <si>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</si>
  <si>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</si>
  <si>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</si>
  <si>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</si>
  <si>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</si>
  <si>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</si>
  <si>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</si>
  <si>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</si>
  <si>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</si>
  <si>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</si>
  <si>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</si>
  <si>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</si>
  <si>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</si>
  <si>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</si>
  <si>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</si>
  <si>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</si>
  <si>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</si>
  <si>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</si>
  <si>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</si>
  <si>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</si>
  <si>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</si>
  <si>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</si>
  <si>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</si>
  <si>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</si>
  <si>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</si>
  <si>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</si>
  <si>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</si>
  <si>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</si>
  <si>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</si>
  <si>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</si>
  <si>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</si>
  <si>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</si>
  <si>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</si>
  <si>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</si>
  <si>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</si>
  <si>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</si>
  <si>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</si>
  <si>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</si>
  <si>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</si>
  <si>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</si>
  <si>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</si>
  <si>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</si>
  <si>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</si>
  <si>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</si>
  <si>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</si>
  <si>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</si>
  <si>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</si>
  <si>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</si>
  <si>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</si>
  <si>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</si>
  <si>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</si>
  <si>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</si>
  <si>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</si>
  <si>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</si>
  <si>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</si>
  <si>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</si>
  <si>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</si>
  <si>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</si>
  <si>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</si>
  <si>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</si>
  <si>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</si>
  <si>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</si>
  <si>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</si>
  <si>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</si>
  <si>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</si>
  <si>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</si>
  <si>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</si>
  <si>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</si>
  <si>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</si>
  <si>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</si>
  <si>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</si>
  <si>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</si>
  <si>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</si>
  <si>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</si>
  <si>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</si>
  <si>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</si>
  <si>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</si>
  <si>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</si>
  <si>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</si>
  <si>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</si>
  <si>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</si>
  <si>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</si>
  <si>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</si>
  <si>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</si>
  <si>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</si>
  <si>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</si>
  <si>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</si>
  <si>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</si>
  <si>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</si>
  <si>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</si>
  <si>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</si>
  <si>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</si>
  <si>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</si>
  <si>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</si>
  <si>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</si>
  <si>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</si>
  <si>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</si>
  <si>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</si>
  <si>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</si>
  <si>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</si>
  <si>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</si>
  <si>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</si>
  <si>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</si>
  <si>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</si>
  <si>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</si>
  <si>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</si>
  <si>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</si>
  <si>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</si>
  <si>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</si>
  <si>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</si>
  <si>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</si>
  <si>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</si>
  <si>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</si>
  <si>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</si>
  <si>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</si>
  <si>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</si>
  <si>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</si>
  <si>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</si>
  <si>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</si>
  <si>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</si>
  <si>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</si>
  <si>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</si>
  <si>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</si>
  <si>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</si>
  <si>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</si>
  <si>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</si>
  <si>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</si>
  <si>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</si>
  <si>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</si>
  <si>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</si>
  <si>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</si>
  <si>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</si>
  <si>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</si>
  <si>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</si>
  <si>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</si>
  <si>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</si>
  <si>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</si>
  <si>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</si>
  <si>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</si>
  <si>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</si>
  <si>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</si>
  <si>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</si>
  <si>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</si>
  <si>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</si>
  <si>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</si>
  <si>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</si>
  <si>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</si>
  <si>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</si>
  <si>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</si>
  <si>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</si>
  <si>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</si>
  <si>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</si>
  <si>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</si>
  <si>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</si>
  <si>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</si>
  <si>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</si>
  <si>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</si>
  <si>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</si>
  <si>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</si>
  <si>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</si>
  <si>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</si>
  <si>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</si>
  <si>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</si>
  <si>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</si>
  <si>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</si>
  <si>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</si>
  <si>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</si>
  <si>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</si>
  <si>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</si>
  <si>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</si>
  <si>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</si>
  <si>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</si>
  <si>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</si>
  <si>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</si>
  <si>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</si>
  <si>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</si>
  <si>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</si>
  <si>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</si>
  <si>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</si>
  <si>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</si>
  <si>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</si>
  <si>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</si>
  <si>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</si>
  <si>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</si>
  <si>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</si>
  <si>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</si>
  <si>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</si>
  <si>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</si>
  <si>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</si>
  <si>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</si>
  <si>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</si>
  <si>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</si>
  <si>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</si>
  <si>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</si>
  <si>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</si>
  <si>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</si>
  <si>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</si>
  <si>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</si>
  <si>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</si>
  <si>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</si>
  <si>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</si>
  <si>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</si>
  <si>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</si>
  <si>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</si>
  <si>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</si>
  <si>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</si>
  <si>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</si>
  <si>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</si>
  <si>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</si>
  <si>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</si>
  <si>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</si>
  <si>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</si>
  <si>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</si>
  <si>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</si>
  <si>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</si>
  <si>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</si>
  <si>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</si>
  <si>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</si>
  <si>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</si>
  <si>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</si>
  <si>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</si>
  <si>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</si>
  <si>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</si>
  <si>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</si>
  <si>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</si>
  <si>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</si>
  <si>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</si>
  <si>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</si>
  <si>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</si>
  <si>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</si>
  <si>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</si>
  <si>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</si>
  <si>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</si>
  <si>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</si>
  <si>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</si>
  <si>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</si>
  <si>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</si>
  <si>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</si>
  <si>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</si>
  <si>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</si>
  <si>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</si>
  <si>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</si>
  <si>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</si>
  <si>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</si>
  <si>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</si>
  <si>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</si>
  <si>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</si>
  <si>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</si>
  <si>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</si>
  <si>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</si>
  <si>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</si>
  <si>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</si>
  <si>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</si>
  <si>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</si>
  <si>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</si>
  <si>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</si>
  <si>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</si>
  <si>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</si>
  <si>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</si>
  <si>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</si>
  <si>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</si>
  <si>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</si>
  <si>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</si>
  <si>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</si>
  <si>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</si>
  <si>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</si>
  <si>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</si>
  <si>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</si>
  <si>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</si>
  <si>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</si>
  <si>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</si>
  <si>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</si>
  <si>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</si>
  <si>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</si>
  <si>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</si>
  <si>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</si>
  <si>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</si>
  <si>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</si>
  <si>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</si>
  <si>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</si>
  <si>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</si>
  <si>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</si>
  <si>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</si>
  <si>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</si>
  <si>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</si>
  <si>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</si>
  <si>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</si>
  <si>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</si>
  <si>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</si>
  <si>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</si>
  <si>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</si>
  <si>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</si>
  <si>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</si>
  <si>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</si>
  <si>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</si>
  <si>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</si>
  <si>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</si>
  <si>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</si>
  <si>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</si>
  <si>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</si>
  <si>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</si>
  <si>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</si>
  <si>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</si>
  <si>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</si>
  <si>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</si>
  <si>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</si>
  <si>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</si>
  <si>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</si>
  <si>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</si>
  <si>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</si>
  <si>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</si>
  <si>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</si>
  <si>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</si>
  <si>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</si>
  <si>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</si>
  <si>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</si>
  <si>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</si>
  <si>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</si>
  <si>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</si>
  <si>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</si>
  <si>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</si>
  <si>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</si>
  <si>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</si>
  <si>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</si>
  <si>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</si>
  <si>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</si>
  <si>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</si>
  <si>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</si>
  <si>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</si>
  <si>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</si>
  <si>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</si>
  <si>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</si>
  <si>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</si>
  <si>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</si>
  <si>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</si>
  <si>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</si>
  <si>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</si>
  <si>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</si>
  <si>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</si>
  <si>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</si>
  <si>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</si>
  <si>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</si>
  <si>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</si>
  <si>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</si>
  <si>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</si>
  <si>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</si>
  <si>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</si>
  <si>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</si>
  <si>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</si>
  <si>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</si>
  <si>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</si>
  <si>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</si>
  <si>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</si>
  <si>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</si>
  <si>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</si>
  <si>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</si>
  <si>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</si>
  <si>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</si>
  <si>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</si>
  <si>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</si>
  <si>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</si>
  <si>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</si>
  <si>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</si>
  <si>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</si>
  <si>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</si>
  <si>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</si>
  <si>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</si>
  <si>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</si>
  <si>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</si>
  <si>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</si>
  <si>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</si>
  <si>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</si>
  <si>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</si>
  <si>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</si>
  <si>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</si>
  <si>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</si>
  <si>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</si>
  <si>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</si>
  <si>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</si>
  <si>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</si>
  <si>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</si>
  <si>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</si>
  <si>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</si>
  <si>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</si>
  <si>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</si>
  <si>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</si>
  <si>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</si>
  <si>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</si>
  <si>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</si>
  <si>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</si>
  <si>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</si>
  <si>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</si>
  <si>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</si>
  <si>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</si>
  <si>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</si>
  <si>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</si>
  <si>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</si>
  <si>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</si>
  <si>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</si>
  <si>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</si>
  <si>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</si>
  <si>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</si>
  <si>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</si>
  <si>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</si>
  <si>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</si>
  <si>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</si>
  <si>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</si>
  <si>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</si>
  <si>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</si>
  <si>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</si>
  <si>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</si>
  <si>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</si>
  <si>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</si>
  <si>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</si>
  <si>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</si>
  <si>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</si>
  <si>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</si>
  <si>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</si>
  <si>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</si>
  <si>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</si>
  <si>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</si>
  <si>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</si>
  <si>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</si>
  <si>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</si>
  <si>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</si>
  <si>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</si>
  <si>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</si>
  <si>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</si>
  <si>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</si>
  <si>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</si>
  <si>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</si>
  <si>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</si>
  <si>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</si>
  <si>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</si>
  <si>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</si>
  <si>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</si>
  <si>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</si>
  <si>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</si>
  <si>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</si>
  <si>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</si>
  <si>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</si>
  <si>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</si>
  <si>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</si>
  <si>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</si>
  <si>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</si>
  <si>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</si>
  <si>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</si>
  <si>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</si>
  <si>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</si>
  <si>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</si>
  <si>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</si>
  <si>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</si>
  <si>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</si>
  <si>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</si>
  <si>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</si>
  <si>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</si>
  <si>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</si>
  <si>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</si>
  <si>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</si>
  <si>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</si>
  <si>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</si>
  <si>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</si>
  <si>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</si>
  <si>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</si>
  <si>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</si>
  <si>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</si>
  <si>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</si>
  <si>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</si>
  <si>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</si>
  <si>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</si>
  <si>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</si>
  <si>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</si>
  <si>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</si>
  <si>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</si>
  <si>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</si>
  <si>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</si>
  <si>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</si>
  <si>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</si>
  <si>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</si>
  <si>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</si>
  <si>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</si>
  <si>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</si>
  <si>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</si>
  <si>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</si>
  <si>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</si>
  <si>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</si>
  <si>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</si>
  <si>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</si>
  <si>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</si>
  <si>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</si>
  <si>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</si>
  <si>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</si>
  <si>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</si>
  <si>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</si>
  <si>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</si>
  <si>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</si>
  <si>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</si>
  <si>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</si>
  <si>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</si>
  <si>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</si>
  <si>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</si>
  <si>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</si>
  <si>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</si>
  <si>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</si>
  <si>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</si>
  <si>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</si>
  <si>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</si>
  <si>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</si>
  <si>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</si>
  <si>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</si>
  <si>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</si>
  <si>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</si>
  <si>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</si>
  <si>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</si>
  <si>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</si>
  <si>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</si>
  <si>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</si>
  <si>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</si>
  <si>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</si>
  <si>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</si>
  <si>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</si>
  <si>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</si>
  <si>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</si>
  <si>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</si>
  <si>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</si>
  <si>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</si>
  <si>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</si>
  <si>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</si>
  <si>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</si>
  <si>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</si>
  <si>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</si>
  <si>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</si>
  <si>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</si>
  <si>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</si>
  <si>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</si>
  <si>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</si>
  <si>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</si>
  <si>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</si>
  <si>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</si>
  <si>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</si>
  <si>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</si>
  <si>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</si>
  <si>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</si>
  <si>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</si>
  <si>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</si>
  <si>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</si>
  <si>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</si>
  <si>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</si>
  <si>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</si>
  <si>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</si>
  <si>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</si>
  <si>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</si>
  <si>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</si>
  <si>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</si>
  <si>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</si>
  <si>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</si>
  <si>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</si>
  <si>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</si>
  <si>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</si>
  <si>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</si>
  <si>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</si>
  <si>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</si>
  <si>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</si>
  <si>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</si>
  <si>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</si>
  <si>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</si>
  <si>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</si>
  <si>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</si>
  <si>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</si>
  <si>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</si>
  <si>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</si>
  <si>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</si>
  <si>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</si>
  <si>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</si>
  <si>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</si>
  <si>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</si>
  <si>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</si>
  <si>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</si>
  <si>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</si>
  <si>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</si>
  <si>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</si>
  <si>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</si>
  <si>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</si>
  <si>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</si>
  <si>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</si>
  <si>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</si>
  <si>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</si>
  <si>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</si>
  <si>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</si>
  <si>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</si>
  <si>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</si>
  <si>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</si>
  <si>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</si>
  <si>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</si>
  <si>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</si>
  <si>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</si>
  <si>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</si>
  <si>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</si>
  <si>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</si>
  <si>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</si>
  <si>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</si>
  <si>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</si>
  <si>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</si>
  <si>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</si>
  <si>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</si>
  <si>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</si>
  <si>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</si>
  <si>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</si>
  <si>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</si>
  <si>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</si>
  <si>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</si>
  <si>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</si>
  <si>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</si>
  <si>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</si>
  <si>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</si>
  <si>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</si>
  <si>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</si>
  <si>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</si>
  <si>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</si>
  <si>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</si>
  <si>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</si>
  <si>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</si>
  <si>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</si>
  <si>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</si>
  <si>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</si>
  <si>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</si>
  <si>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</si>
  <si>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</si>
  <si>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</si>
  <si>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</si>
  <si>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</si>
  <si>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</si>
  <si>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</si>
  <si>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</si>
  <si>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</si>
  <si>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</si>
  <si>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</si>
  <si>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</si>
  <si>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</si>
  <si>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</si>
  <si>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</si>
  <si>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</si>
  <si>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</si>
  <si>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</si>
  <si>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</si>
  <si>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</si>
  <si>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</si>
  <si>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</si>
  <si>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</si>
  <si>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</si>
  <si>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</si>
  <si>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</si>
  <si>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</si>
  <si>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</si>
  <si>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</si>
  <si>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</si>
  <si>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</si>
  <si>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</si>
  <si>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</si>
  <si>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</si>
  <si>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</si>
  <si>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</si>
  <si>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</si>
  <si>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</si>
  <si>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</si>
  <si>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</si>
  <si>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</si>
  <si>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</si>
  <si>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</si>
  <si>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</si>
  <si>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</si>
  <si>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</si>
  <si>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</si>
  <si>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</si>
  <si>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</si>
  <si>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</si>
  <si>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</si>
  <si>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</si>
  <si>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</si>
  <si>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</si>
  <si>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</si>
  <si>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</si>
  <si>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</si>
  <si>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</si>
  <si>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</si>
  <si>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</si>
  <si>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</si>
  <si>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</si>
  <si>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</si>
  <si>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</si>
  <si>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</si>
  <si>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</si>
  <si>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</si>
  <si>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</si>
  <si>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</si>
  <si>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</si>
  <si>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</si>
  <si>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</si>
  <si>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</si>
  <si>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</si>
  <si>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</si>
  <si>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</si>
  <si>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</si>
  <si>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</si>
  <si>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</si>
  <si>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</si>
  <si>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</si>
  <si>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</si>
  <si>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</si>
  <si>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</si>
  <si>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</si>
  <si>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</si>
  <si>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</si>
  <si>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</si>
  <si>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</si>
  <si>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</si>
  <si>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</si>
  <si>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</si>
  <si>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</si>
  <si>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</si>
  <si>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</si>
  <si>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</si>
  <si>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</si>
  <si>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</si>
  <si>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</si>
  <si>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</si>
  <si>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</si>
  <si>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</si>
  <si>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</si>
  <si>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</si>
  <si>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</si>
  <si>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</si>
  <si>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</si>
  <si>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</si>
  <si>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</si>
  <si>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</si>
  <si>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</si>
  <si>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</si>
  <si>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</si>
  <si>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</si>
  <si>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</si>
  <si>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</si>
  <si>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</si>
  <si>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</si>
  <si>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</si>
  <si>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</si>
  <si>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</si>
  <si>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</si>
  <si>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</si>
  <si>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</si>
  <si>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</si>
  <si>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</si>
  <si>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</si>
  <si>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</si>
  <si>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</si>
  <si>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</si>
  <si>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</si>
  <si>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</si>
  <si>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</si>
  <si>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</si>
  <si>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</si>
  <si>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</si>
  <si>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</si>
  <si>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</si>
  <si>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</si>
  <si>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</si>
  <si>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</si>
  <si>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</si>
  <si>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</si>
  <si>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</si>
  <si>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</si>
  <si>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</si>
  <si>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</si>
  <si>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</si>
  <si>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</si>
  <si>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</si>
  <si>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</si>
  <si>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</si>
  <si>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</si>
  <si>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</si>
  <si>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</si>
  <si>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</si>
  <si>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</si>
  <si>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</si>
  <si>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</si>
  <si>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</si>
  <si>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</si>
  <si>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</si>
  <si>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</si>
  <si>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</si>
  <si>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</si>
  <si>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</si>
  <si>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</si>
  <si>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</si>
  <si>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</si>
  <si>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</si>
  <si>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</si>
  <si>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</si>
  <si>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</si>
  <si>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</si>
  <si>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</si>
  <si>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</si>
  <si>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</si>
  <si>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</si>
  <si>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</si>
  <si>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</si>
  <si>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</si>
  <si>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</si>
  <si>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</si>
  <si>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</si>
  <si>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</si>
  <si>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</si>
  <si>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</si>
  <si>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</si>
  <si>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</si>
  <si>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</si>
  <si>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</si>
  <si>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</si>
  <si>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</si>
  <si>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</si>
  <si>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</si>
  <si>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</si>
  <si>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</si>
  <si>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</si>
  <si>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</si>
  <si>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</si>
  <si>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</si>
  <si>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</si>
  <si>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</si>
  <si>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</si>
  <si>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</si>
  <si>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</si>
  <si>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</si>
  <si>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</si>
  <si>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</si>
  <si>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</si>
  <si>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</si>
  <si>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</si>
  <si>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</si>
  <si>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</si>
  <si>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</si>
  <si>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</si>
  <si>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</si>
  <si>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</si>
  <si>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</si>
  <si>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</si>
  <si>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</si>
  <si>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</si>
  <si>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</si>
  <si>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</si>
  <si>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</si>
  <si>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</si>
  <si>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</si>
  <si>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</si>
  <si>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</si>
  <si>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</si>
  <si>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</si>
  <si>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</si>
  <si>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</si>
  <si>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</si>
  <si>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</si>
  <si>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</si>
  <si>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</si>
  <si>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</si>
  <si>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</si>
  <si>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</si>
  <si>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</si>
  <si>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</si>
  <si>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</si>
  <si>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</si>
  <si>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</si>
  <si>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</si>
  <si>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</si>
  <si>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</si>
  <si>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</si>
  <si>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</si>
  <si>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</si>
  <si>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</si>
  <si>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</si>
  <si>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</si>
  <si>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</si>
  <si>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</si>
  <si>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</si>
  <si>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</si>
  <si>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</si>
  <si>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</si>
  <si>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</si>
  <si>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</si>
  <si>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</si>
  <si>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</si>
  <si>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</si>
  <si>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</si>
  <si>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</si>
  <si>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</si>
  <si>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</si>
  <si>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</si>
  <si>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</si>
  <si>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</si>
  <si>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</si>
  <si>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</si>
  <si>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</si>
  <si>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</si>
  <si>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</si>
  <si>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</si>
  <si>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</si>
  <si>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</si>
  <si>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</si>
  <si>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</si>
  <si>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</si>
  <si>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</si>
  <si>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</si>
  <si>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</si>
  <si>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</si>
  <si>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</si>
  <si>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</si>
  <si>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</si>
  <si>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</si>
  <si>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</si>
  <si>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</si>
  <si>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</si>
  <si>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</si>
  <si>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</si>
  <si>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</si>
  <si>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</si>
  <si>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</si>
  <si>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</si>
  <si>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</si>
  <si>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</si>
  <si>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</si>
  <si>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</si>
  <si>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</si>
  <si>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</si>
  <si>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</si>
  <si>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</si>
  <si>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</si>
  <si>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</si>
  <si>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</si>
  <si>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</si>
  <si>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</si>
  <si>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</si>
  <si>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</si>
  <si>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</si>
  <si>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</si>
  <si>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</si>
  <si>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</si>
  <si>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</si>
  <si>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</si>
  <si>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</si>
  <si>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</si>
  <si>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</si>
  <si>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</si>
  <si>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</si>
  <si>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</si>
  <si>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</si>
  <si>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</si>
  <si>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</si>
  <si>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</si>
  <si>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</si>
  <si>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</si>
  <si>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</si>
  <si>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</si>
  <si>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</si>
  <si>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</si>
  <si>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</si>
  <si>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</si>
  <si>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</si>
  <si>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</si>
  <si>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</si>
  <si>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</si>
  <si>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</si>
  <si>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</si>
  <si>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</si>
  <si>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</si>
  <si>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</si>
  <si>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</si>
  <si>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</si>
  <si>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</si>
  <si>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</si>
  <si>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</si>
  <si>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</si>
  <si>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</si>
  <si>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</si>
  <si>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</si>
  <si>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</si>
  <si>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</si>
  <si>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</si>
  <si>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</si>
  <si>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</si>
  <si>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</si>
  <si>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</si>
  <si>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</si>
  <si>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</si>
  <si>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</si>
  <si>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</si>
  <si>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</si>
  <si>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</si>
  <si>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</si>
  <si>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</si>
  <si>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</si>
  <si>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</si>
  <si>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</si>
  <si>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</si>
  <si>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</si>
  <si>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</si>
  <si>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</si>
  <si>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</si>
  <si>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</si>
  <si>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</si>
  <si>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</si>
  <si>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</si>
  <si>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</si>
  <si>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</si>
  <si>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</si>
  <si>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</si>
  <si>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</si>
  <si>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</si>
  <si>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</si>
  <si>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</si>
  <si>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</si>
  <si>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</si>
  <si>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</si>
  <si>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</si>
  <si>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</si>
  <si>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</si>
  <si>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</si>
  <si>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</si>
  <si>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</si>
  <si>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</si>
  <si>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</si>
  <si>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</si>
  <si>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</si>
  <si>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</si>
  <si>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</si>
  <si>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</si>
  <si>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</si>
  <si>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</si>
  <si>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</si>
  <si>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</si>
  <si>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</si>
  <si>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</si>
  <si>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</si>
  <si>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</si>
  <si>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</si>
  <si>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</si>
  <si>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</si>
  <si>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</si>
  <si>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</si>
  <si>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</si>
  <si>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</si>
  <si>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</si>
  <si>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</si>
  <si>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</si>
  <si>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</si>
  <si>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</si>
  <si>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</si>
  <si>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</si>
  <si>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</si>
  <si>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</si>
  <si>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</si>
  <si>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</si>
  <si>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</si>
  <si>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</si>
  <si>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</si>
  <si>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</si>
  <si>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</si>
  <si>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</si>
  <si>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</si>
  <si>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</si>
  <si>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</si>
  <si>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</si>
  <si>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</si>
  <si>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</si>
  <si>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</si>
  <si>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</si>
  <si>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</si>
  <si>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</si>
  <si>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</si>
  <si>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</si>
  <si>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</si>
  <si>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</si>
  <si>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</si>
  <si>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</si>
  <si>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</si>
  <si>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</si>
  <si>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</si>
  <si>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</si>
  <si>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</si>
  <si>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</si>
  <si>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</si>
  <si>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</si>
  <si>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</si>
  <si>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</si>
  <si>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</si>
  <si>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</si>
  <si>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</si>
  <si>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</si>
  <si>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</si>
  <si>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</si>
  <si>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</si>
  <si>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</si>
  <si>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</si>
  <si>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</si>
  <si>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</si>
  <si>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</si>
  <si>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</si>
  <si>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</si>
  <si>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</si>
  <si>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</si>
  <si>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</si>
  <si>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</si>
  <si>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</si>
  <si>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</si>
  <si>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</si>
  <si>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</si>
  <si>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</si>
  <si>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</si>
  <si>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</si>
  <si>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</si>
  <si>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</si>
  <si>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</si>
  <si>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</si>
  <si>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</si>
  <si>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</si>
  <si>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</si>
  <si>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</si>
  <si>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</si>
  <si>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</si>
  <si>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</si>
  <si>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</si>
  <si>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</si>
  <si>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</si>
  <si>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</si>
  <si>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</si>
  <si>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</si>
  <si>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</si>
  <si>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</si>
  <si>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</si>
  <si>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</si>
  <si>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</si>
  <si>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</si>
  <si>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</si>
  <si>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</si>
  <si>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</si>
  <si>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</si>
  <si>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</si>
  <si>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</si>
  <si>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</si>
  <si>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</si>
  <si>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</si>
  <si>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</si>
  <si>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</si>
  <si>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</si>
  <si>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</si>
  <si>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</si>
  <si>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</si>
  <si>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</si>
  <si>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</si>
  <si>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</si>
  <si>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</si>
  <si>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</si>
  <si>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</si>
  <si>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</si>
  <si>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</si>
  <si>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</si>
  <si>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</si>
  <si>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</si>
  <si>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</si>
  <si>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</si>
  <si>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</si>
  <si>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</si>
  <si>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</si>
  <si>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</si>
  <si>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</si>
  <si>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</si>
  <si>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</si>
  <si>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</si>
  <si>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</si>
  <si>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</si>
  <si>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</si>
  <si>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</si>
  <si>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</si>
  <si>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</si>
  <si>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</si>
  <si>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</si>
  <si>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</si>
  <si>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</si>
  <si>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</si>
  <si>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</si>
  <si>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</si>
  <si>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</si>
  <si>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</si>
  <si>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</si>
  <si>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</si>
  <si>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</si>
  <si>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</si>
  <si>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</si>
  <si>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</si>
  <si>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</si>
  <si>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</si>
  <si>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</si>
  <si>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</si>
  <si>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</si>
  <si>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</si>
  <si>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</si>
  <si>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</si>
  <si>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</si>
  <si>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</si>
  <si>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</si>
  <si>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</si>
  <si>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</si>
  <si>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</si>
  <si>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</si>
  <si>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</si>
  <si>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</si>
  <si>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</si>
  <si>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</si>
  <si>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</si>
  <si>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</si>
  <si>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</si>
  <si>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</si>
  <si>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</si>
  <si>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</si>
  <si>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</si>
  <si>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</si>
  <si>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</si>
  <si>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</si>
  <si>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</si>
  <si>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</si>
  <si>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</si>
  <si>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</si>
  <si>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</si>
  <si>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</si>
  <si>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</si>
  <si>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</si>
  <si>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</si>
  <si>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</si>
  <si>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</si>
  <si>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</si>
  <si>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</si>
  <si>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</si>
  <si>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</si>
  <si>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</si>
  <si>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</si>
  <si>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</si>
  <si>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</si>
  <si>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</si>
  <si>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</si>
  <si>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</si>
  <si>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</si>
  <si>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</si>
  <si>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</si>
  <si>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</si>
  <si>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</si>
  <si>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</si>
  <si>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</si>
  <si>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</si>
  <si>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</si>
  <si>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</si>
  <si>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</si>
  <si>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</si>
  <si>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</si>
  <si>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</si>
  <si>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</si>
  <si>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</si>
  <si>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</si>
  <si>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</si>
  <si>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</si>
  <si>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</si>
  <si>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</si>
  <si>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</si>
  <si>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</si>
  <si>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</si>
  <si>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</si>
  <si>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</si>
  <si>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</si>
  <si>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</si>
  <si>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</si>
  <si>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</si>
  <si>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</si>
  <si>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</si>
  <si>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</si>
  <si>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</si>
  <si>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</si>
  <si>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</si>
  <si>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</si>
  <si>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</si>
  <si>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</si>
  <si>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</si>
  <si>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</si>
  <si>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</si>
  <si>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</si>
  <si>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</si>
  <si>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</si>
  <si>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</si>
  <si>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</si>
  <si>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</si>
  <si>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</si>
  <si>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</si>
  <si>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</si>
  <si>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</si>
  <si>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</si>
  <si>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</si>
  <si>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</si>
  <si>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</si>
  <si>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</si>
  <si>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</si>
  <si>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</si>
  <si>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</si>
  <si>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</si>
  <si>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</si>
  <si>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</si>
  <si>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</si>
  <si>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</si>
  <si>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</si>
  <si>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</si>
  <si>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</si>
  <si>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</si>
  <si>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</si>
  <si>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</si>
  <si>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</si>
  <si>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</si>
  <si>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</si>
  <si>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</si>
  <si>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</si>
  <si>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</si>
  <si>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</si>
  <si>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</si>
  <si>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</si>
  <si>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</si>
  <si>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</si>
  <si>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</si>
  <si>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</si>
  <si>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</si>
  <si>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</si>
  <si>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</si>
  <si>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</si>
  <si>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</si>
  <si>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</si>
  <si>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</si>
  <si>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</si>
  <si>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</si>
  <si>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</si>
  <si>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</si>
  <si>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</si>
  <si>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</si>
  <si>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</si>
  <si>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</si>
  <si>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</si>
  <si>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</si>
  <si>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</si>
  <si>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</si>
  <si>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</si>
  <si>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</si>
  <si>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</si>
  <si>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</si>
  <si>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</si>
  <si>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</si>
  <si>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</si>
  <si>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</si>
  <si>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</si>
  <si>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</si>
  <si>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</si>
  <si>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</si>
  <si>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</si>
  <si>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</si>
  <si>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</si>
  <si>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</si>
  <si>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</si>
  <si>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</si>
  <si>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</si>
  <si>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</si>
  <si>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</si>
  <si>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</si>
  <si>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</si>
  <si>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</si>
  <si>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</si>
  <si>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</si>
  <si>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</si>
  <si>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</si>
  <si>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</si>
  <si>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</si>
  <si>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</si>
  <si>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</si>
  <si>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</si>
  <si>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</si>
  <si>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</si>
  <si>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</si>
  <si>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</si>
  <si>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</si>
  <si>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</si>
  <si>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</si>
  <si>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</si>
  <si>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</si>
  <si>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</si>
  <si>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</si>
  <si>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</si>
  <si>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</si>
  <si>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</si>
  <si>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</si>
  <si>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</si>
  <si>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</si>
  <si>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</si>
  <si>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</si>
  <si>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</si>
  <si>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</si>
  <si>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</si>
  <si>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</si>
  <si>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</si>
  <si>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</si>
  <si>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</si>
  <si>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</si>
  <si>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</si>
  <si>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</si>
  <si>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</si>
  <si>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</si>
  <si>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</si>
  <si>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</si>
  <si>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</si>
  <si>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</si>
  <si>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</si>
  <si>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</si>
  <si>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</si>
  <si>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</si>
  <si>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</si>
  <si>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</si>
  <si>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</si>
  <si>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</si>
  <si>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</si>
  <si>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</si>
  <si>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</si>
  <si>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</si>
  <si>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</si>
  <si>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</si>
  <si>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</si>
  <si>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</si>
  <si>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</si>
  <si>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</si>
  <si>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</si>
  <si>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</si>
  <si>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</si>
  <si>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</si>
  <si>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</si>
  <si>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</si>
  <si>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</si>
  <si>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</si>
  <si>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</si>
  <si>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</si>
  <si>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</si>
  <si>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</si>
  <si>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</si>
  <si>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</si>
  <si>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</si>
  <si>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</si>
  <si>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</si>
  <si>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</si>
  <si>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</si>
  <si>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</si>
  <si>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</si>
  <si>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</si>
  <si>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</si>
  <si>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</si>
  <si>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</si>
  <si>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</si>
  <si>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</si>
  <si>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</si>
  <si>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</si>
  <si>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</si>
  <si>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</si>
  <si>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</si>
  <si>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</si>
  <si>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</si>
  <si>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</si>
  <si>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</si>
  <si>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</si>
  <si>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</si>
  <si>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</si>
  <si>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</si>
  <si>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</si>
  <si>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</si>
  <si>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</si>
  <si>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</si>
  <si>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</si>
  <si>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</si>
  <si>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</si>
  <si>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</si>
  <si>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</si>
  <si>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</si>
  <si>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</si>
  <si>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</si>
  <si>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</si>
  <si>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</si>
  <si>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</si>
  <si>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</si>
  <si>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</si>
  <si>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</si>
  <si>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</si>
  <si>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</si>
  <si>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</si>
  <si>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</si>
  <si>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</si>
  <si>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</si>
  <si>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</si>
  <si>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</si>
  <si>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</si>
  <si>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</si>
  <si>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</si>
  <si>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</si>
  <si>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</si>
  <si>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</si>
  <si>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</si>
  <si>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</si>
  <si>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</si>
  <si>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</si>
  <si>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</si>
  <si>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</si>
  <si>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</si>
  <si>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</si>
  <si>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</si>
  <si>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</si>
  <si>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</si>
  <si>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</si>
  <si>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</si>
  <si>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</si>
  <si>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</si>
  <si>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</si>
  <si>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</si>
  <si>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</si>
  <si>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</si>
  <si>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</si>
  <si>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</si>
  <si>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</si>
  <si>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</si>
  <si>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</si>
  <si>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</si>
  <si>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</si>
  <si>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</si>
  <si>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</si>
  <si>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</si>
  <si>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</si>
  <si>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</si>
  <si>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</si>
  <si>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</si>
  <si>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</si>
  <si>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</si>
  <si>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</si>
  <si>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</si>
  <si>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</si>
  <si>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</si>
  <si>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</si>
  <si>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</si>
  <si>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</si>
  <si>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</si>
  <si>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</si>
  <si>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</si>
  <si>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</si>
  <si>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</si>
  <si>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</si>
  <si>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</si>
  <si>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</si>
  <si>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</si>
  <si>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</si>
  <si>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</si>
  <si>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</si>
  <si>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</si>
  <si>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</si>
  <si>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</si>
  <si>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</si>
  <si>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</si>
  <si>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</si>
  <si>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</si>
  <si>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</si>
  <si>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</si>
  <si>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</si>
  <si>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</si>
  <si>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</si>
  <si>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</si>
  <si>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</si>
  <si>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</si>
  <si>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</si>
  <si>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</si>
  <si>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</si>
  <si>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</si>
  <si>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</si>
  <si>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</si>
  <si>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</si>
  <si>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</si>
  <si>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</si>
  <si>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</si>
  <si>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</si>
  <si>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</si>
  <si>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</si>
  <si>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</si>
  <si>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</si>
  <si>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</si>
  <si>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</si>
  <si>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</si>
  <si>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</si>
  <si>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</si>
  <si>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</si>
  <si>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</si>
  <si>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</si>
  <si>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</si>
  <si>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</si>
  <si>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</si>
  <si>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</si>
  <si>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</si>
  <si>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</si>
  <si>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</si>
  <si>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</si>
  <si>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</si>
  <si>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</si>
  <si>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</si>
  <si>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</si>
  <si>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</si>
  <si>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</si>
  <si>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</si>
  <si>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</si>
  <si>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</si>
  <si>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</si>
  <si>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</si>
  <si>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</si>
  <si>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</si>
  <si>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</si>
  <si>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</si>
  <si>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</si>
  <si>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</si>
  <si>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</si>
  <si>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</si>
  <si>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</si>
  <si>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</si>
  <si>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</si>
  <si>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</si>
  <si>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</si>
  <si>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</si>
  <si>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</si>
  <si>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</si>
  <si>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</si>
  <si>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</si>
  <si>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</si>
  <si>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</si>
  <si>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</si>
  <si>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</si>
  <si>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</si>
  <si>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</si>
  <si>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</si>
  <si>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</si>
  <si>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</si>
  <si>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</si>
  <si>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</si>
  <si>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</si>
  <si>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</si>
  <si>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</si>
  <si>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</si>
  <si>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</si>
  <si>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</si>
  <si>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</si>
  <si>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</si>
  <si>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</si>
  <si>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</si>
  <si>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</si>
  <si>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</si>
  <si>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</si>
  <si>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</si>
  <si>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</si>
  <si>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</si>
  <si>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</si>
  <si>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</si>
  <si>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</si>
  <si>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</si>
  <si>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</si>
  <si>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</si>
  <si>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</si>
  <si>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</si>
  <si>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</si>
  <si>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</si>
  <si>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</si>
  <si>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</si>
  <si>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</si>
  <si>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</si>
  <si>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</si>
  <si>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</si>
  <si>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</si>
  <si>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</si>
  <si>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</si>
  <si>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</si>
  <si>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</si>
  <si>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</si>
  <si>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</si>
  <si>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</si>
  <si>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</si>
  <si>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</si>
  <si>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</si>
  <si>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</si>
  <si>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</si>
  <si>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</si>
  <si>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</si>
  <si>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</si>
  <si>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</si>
  <si>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</si>
  <si>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</si>
  <si>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</si>
  <si>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</si>
  <si>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</si>
  <si>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</si>
  <si>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</si>
  <si>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</si>
  <si>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</si>
  <si>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</si>
  <si>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</si>
  <si>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</si>
  <si>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</si>
  <si>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</si>
  <si>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</si>
  <si>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</si>
  <si>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</si>
  <si>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</si>
  <si>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</si>
  <si>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</si>
  <si>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</si>
  <si>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</si>
  <si>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</si>
  <si>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</si>
  <si>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</si>
  <si>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</si>
  <si>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</si>
  <si>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</si>
  <si>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</si>
  <si>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</si>
  <si>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</si>
  <si>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</si>
  <si>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</si>
  <si>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</si>
  <si>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</si>
  <si>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</si>
  <si>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</si>
  <si>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</si>
  <si>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</si>
  <si>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</si>
  <si>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</si>
  <si>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</si>
  <si>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</si>
  <si>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</si>
  <si>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</si>
  <si>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</si>
  <si>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</si>
  <si>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</si>
  <si>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</si>
  <si>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</si>
  <si>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</si>
  <si>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</si>
  <si>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</si>
  <si>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</si>
  <si>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</si>
  <si>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</si>
  <si>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</si>
  <si>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</si>
  <si>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</si>
  <si>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</si>
  <si>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</si>
  <si>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</si>
  <si>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</si>
  <si>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</si>
  <si>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</si>
  <si>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</si>
  <si>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</si>
  <si>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</si>
  <si>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</si>
  <si>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</si>
  <si>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</si>
  <si>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</si>
  <si>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</si>
  <si>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</si>
  <si>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</si>
  <si>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</si>
  <si>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</si>
  <si>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</si>
  <si>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</si>
  <si>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</si>
  <si>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</si>
  <si>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</si>
  <si>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</si>
  <si>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</si>
  <si>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</si>
  <si>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</si>
  <si>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</si>
  <si>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</si>
  <si>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</si>
  <si>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</si>
  <si>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</si>
  <si>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</si>
  <si>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</si>
  <si>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</si>
  <si>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</si>
  <si>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</si>
  <si>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</si>
  <si>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</si>
  <si>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</si>
  <si>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</si>
  <si>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</si>
  <si>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</si>
  <si>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</si>
  <si>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</si>
  <si>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</si>
  <si>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</si>
  <si>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</si>
  <si>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</si>
  <si>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</si>
  <si>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</si>
  <si>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</si>
  <si>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</si>
  <si>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</si>
  <si>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</si>
  <si>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</si>
  <si>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</si>
  <si>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</si>
  <si>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</si>
  <si>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</si>
  <si>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</si>
  <si>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</si>
  <si>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</si>
  <si>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</si>
  <si>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</si>
  <si>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</si>
  <si>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</si>
  <si>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</si>
  <si>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</si>
  <si>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</si>
  <si>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</si>
  <si>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</si>
  <si>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</si>
  <si>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</si>
  <si>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</si>
  <si>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</si>
  <si>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</si>
  <si>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</si>
  <si>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</si>
  <si>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</si>
  <si>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</si>
  <si>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</si>
  <si>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</si>
  <si>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</si>
  <si>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</si>
  <si>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</si>
  <si>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</si>
  <si>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</si>
  <si>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</si>
  <si>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</si>
  <si>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</si>
  <si>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</si>
  <si>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</si>
  <si>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</si>
  <si>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</si>
  <si>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</si>
  <si>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</si>
  <si>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</si>
  <si>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</si>
  <si>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</si>
  <si>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</si>
  <si>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</si>
  <si>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</si>
  <si>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</si>
  <si>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</si>
  <si>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</si>
  <si>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</si>
  <si>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</si>
  <si>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</si>
  <si>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</si>
  <si>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</si>
  <si>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</si>
  <si>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</si>
  <si>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</si>
  <si>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</si>
  <si>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</si>
  <si>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</si>
  <si>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</si>
  <si>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</si>
  <si>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</si>
  <si>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</si>
  <si>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</si>
  <si>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</si>
  <si>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</si>
  <si>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</si>
  <si>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</si>
  <si>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</si>
  <si>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</si>
  <si>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</si>
  <si>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</si>
  <si>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</si>
  <si>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</si>
  <si>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</si>
  <si>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</si>
  <si>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</si>
  <si>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</si>
  <si>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</si>
  <si>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</si>
  <si>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</si>
  <si>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</si>
  <si>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</si>
  <si>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</si>
  <si>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</si>
  <si>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</si>
  <si>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</si>
  <si>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</si>
  <si>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</si>
  <si>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</si>
  <si>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</si>
  <si>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</si>
  <si>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</si>
  <si>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</si>
  <si>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</si>
  <si>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</si>
  <si>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</si>
  <si>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</si>
  <si>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</si>
  <si>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</si>
  <si>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</si>
  <si>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</si>
  <si>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</si>
  <si>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</si>
  <si>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</si>
  <si>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</si>
  <si>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</si>
  <si>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</si>
  <si>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</si>
  <si>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</si>
  <si>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</si>
  <si>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</si>
  <si>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</si>
  <si>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</si>
  <si>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</si>
  <si>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</si>
  <si>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</si>
  <si>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</si>
  <si>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</si>
  <si>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</si>
  <si>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</si>
  <si>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</si>
  <si>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</si>
  <si>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</si>
  <si>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</si>
  <si>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</si>
  <si>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</si>
  <si>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</si>
  <si>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</si>
  <si>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</si>
  <si>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</si>
  <si>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</si>
  <si>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</si>
  <si>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</si>
  <si>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</si>
  <si>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</si>
  <si>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</si>
  <si>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</si>
  <si>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</si>
  <si>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</si>
  <si>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</si>
  <si>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</si>
  <si>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</si>
  <si>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</si>
  <si>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</si>
  <si>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</si>
  <si>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</si>
  <si>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</si>
  <si>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</si>
  <si>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</si>
  <si>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</si>
  <si>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</si>
  <si>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</si>
  <si>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</si>
  <si>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</si>
  <si>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</si>
  <si>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</si>
  <si>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</si>
  <si>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</si>
  <si>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</si>
  <si>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</si>
  <si>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</si>
  <si>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</si>
  <si>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</si>
  <si>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</si>
  <si>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</si>
  <si>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</si>
  <si>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</si>
  <si>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</si>
  <si>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</si>
  <si>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</si>
  <si>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</si>
  <si>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</si>
  <si>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</si>
  <si>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</si>
  <si>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</si>
  <si>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</si>
  <si>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</si>
  <si>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</si>
  <si>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</si>
  <si>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</si>
  <si>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</si>
  <si>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</si>
  <si>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</si>
  <si>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</si>
  <si>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</si>
  <si>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</si>
  <si>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</si>
  <si>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</si>
  <si>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</si>
  <si>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</si>
  <si>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</si>
  <si>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</si>
  <si>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</si>
  <si>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</si>
  <si>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</si>
  <si>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</si>
  <si>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</si>
  <si>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</si>
  <si>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</si>
  <si>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</si>
  <si>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</si>
  <si>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</si>
  <si>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</si>
  <si>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</si>
  <si>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</si>
  <si>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</si>
  <si>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</si>
  <si>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</si>
  <si>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</si>
  <si>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</si>
  <si>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</si>
  <si>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</si>
  <si>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</si>
  <si>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</si>
  <si>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</si>
  <si>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</si>
  <si>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</si>
  <si>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</si>
  <si>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</si>
  <si>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</si>
  <si>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</si>
  <si>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</si>
  <si>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</si>
  <si>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</si>
  <si>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</si>
  <si>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</si>
  <si>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</si>
  <si>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</si>
  <si>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</si>
  <si>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</si>
  <si>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</si>
  <si>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</si>
  <si>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</si>
  <si>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</si>
  <si>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</si>
  <si>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</si>
  <si>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</si>
  <si>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</si>
  <si>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</si>
  <si>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</si>
  <si>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</si>
  <si>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</si>
  <si>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</si>
  <si>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</si>
  <si>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</si>
  <si>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</si>
  <si>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</si>
  <si>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</si>
  <si>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</si>
  <si>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</si>
  <si>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</si>
  <si>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</si>
  <si>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</si>
  <si>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</si>
  <si>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</si>
  <si>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</si>
  <si>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</si>
  <si>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</si>
  <si>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</si>
  <si>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</si>
  <si>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</si>
  <si>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</si>
  <si>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</si>
  <si>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</si>
  <si>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</si>
  <si>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</si>
  <si>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</si>
  <si>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</si>
  <si>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</si>
  <si>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</si>
  <si>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</si>
  <si>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</si>
  <si>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</si>
  <si>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</si>
  <si>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</si>
  <si>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</si>
  <si>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</si>
  <si>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</si>
  <si>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</si>
  <si>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</si>
  <si>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</si>
  <si>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</si>
  <si>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</si>
  <si>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</si>
  <si>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</si>
  <si>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</si>
  <si>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</si>
  <si>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</si>
  <si>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</si>
  <si>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</si>
  <si>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</si>
  <si>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</si>
  <si>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</si>
  <si>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</si>
  <si>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</si>
  <si>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</si>
  <si>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</si>
  <si>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</si>
  <si>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</si>
  <si>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</si>
  <si>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</si>
  <si>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</si>
  <si>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</si>
  <si>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</si>
  <si>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</si>
  <si>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</si>
  <si>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</si>
  <si>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</si>
  <si>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</si>
  <si>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</si>
  <si>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</si>
  <si>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</si>
  <si>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</si>
  <si>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</si>
  <si>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</si>
  <si>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</si>
  <si>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</si>
  <si>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</si>
  <si>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</si>
  <si>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</si>
  <si>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</si>
  <si>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</si>
  <si>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</si>
  <si>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</si>
  <si>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</si>
  <si>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</si>
  <si>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</si>
  <si>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</si>
  <si>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</si>
  <si>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</si>
  <si>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</si>
  <si>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</si>
  <si>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</si>
  <si>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</si>
  <si>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</si>
  <si>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</si>
  <si>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</si>
  <si>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</si>
  <si>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</si>
  <si>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</si>
  <si>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</si>
  <si>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</si>
  <si>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</si>
  <si>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</si>
  <si>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</si>
  <si>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</si>
  <si>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</si>
  <si>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</si>
  <si>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</si>
  <si>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</si>
  <si>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</si>
  <si>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</si>
  <si>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</si>
  <si>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</si>
  <si>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</si>
  <si>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</si>
  <si>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</si>
  <si>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</si>
  <si>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</si>
  <si>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</si>
  <si>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</si>
  <si>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</si>
  <si>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</si>
  <si>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</si>
  <si>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</si>
  <si>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</si>
  <si>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</si>
  <si>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</si>
  <si>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</si>
  <si>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</si>
  <si>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</si>
  <si>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</si>
  <si>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</si>
  <si>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</si>
  <si>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</si>
  <si>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</si>
  <si>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</si>
  <si>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</si>
  <si>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</si>
  <si>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</si>
  <si>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</si>
  <si>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</si>
  <si>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</si>
  <si>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</si>
  <si>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</si>
  <si>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</si>
  <si>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</si>
  <si>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</si>
  <si>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</si>
  <si>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</si>
  <si>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</si>
  <si>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</si>
  <si>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</si>
  <si>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</si>
  <si>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</si>
  <si>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</si>
  <si>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</si>
  <si>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</si>
  <si>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</si>
  <si>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</si>
  <si>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</si>
  <si>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</si>
  <si>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</si>
  <si>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</si>
  <si>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</si>
  <si>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</si>
  <si>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</si>
  <si>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</si>
  <si>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</si>
  <si>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</si>
  <si>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</si>
  <si>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</si>
  <si>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</si>
  <si>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</si>
  <si>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</si>
  <si>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</si>
  <si>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</si>
  <si>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</si>
  <si>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</si>
  <si>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</si>
  <si>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</si>
  <si>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</si>
  <si>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</si>
  <si>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</si>
  <si>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</si>
  <si>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</si>
  <si>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</si>
  <si>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</si>
  <si>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</si>
  <si>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</si>
  <si>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</si>
  <si>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</si>
  <si>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</si>
  <si>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</si>
  <si>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</si>
  <si>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</si>
  <si>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</si>
  <si>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</si>
  <si>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</si>
  <si>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</si>
  <si>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</si>
  <si>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</si>
  <si>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</si>
  <si>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</si>
  <si>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</si>
  <si>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</si>
  <si>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</si>
  <si>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</si>
  <si>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</si>
  <si>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</si>
  <si>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</si>
  <si>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</si>
  <si>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</si>
  <si>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</si>
  <si>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</si>
  <si>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</si>
  <si>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</si>
  <si>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</si>
  <si>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</si>
  <si>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</si>
  <si>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</si>
  <si>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</si>
  <si>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</si>
  <si>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</si>
  <si>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</si>
  <si>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</si>
  <si>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</si>
  <si>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</si>
  <si>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</si>
  <si>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</si>
  <si>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</si>
  <si>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</si>
  <si>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</si>
  <si>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</si>
  <si>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</si>
  <si>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</si>
  <si>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</si>
  <si>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</si>
  <si>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</si>
  <si>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</si>
  <si>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</si>
  <si>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</si>
  <si>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</si>
  <si>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</si>
  <si>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</si>
  <si>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</si>
  <si>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</si>
  <si>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</si>
  <si>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</si>
  <si>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</si>
  <si>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</si>
  <si>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</si>
  <si>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</si>
  <si>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</si>
  <si>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</si>
  <si>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</si>
  <si>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</si>
  <si>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</si>
  <si>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</si>
  <si>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</si>
  <si>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</si>
  <si>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</si>
  <si>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</si>
  <si>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</si>
  <si>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</si>
  <si>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</si>
  <si>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</si>
  <si>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</si>
  <si>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</si>
  <si>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</si>
  <si>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</si>
  <si>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</si>
  <si>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</si>
  <si>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</si>
  <si>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</si>
  <si>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</si>
  <si>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</si>
  <si>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</si>
  <si>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</si>
  <si>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</si>
  <si>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</si>
  <si>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</si>
  <si>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</si>
  <si>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</si>
  <si>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</si>
  <si>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</si>
  <si>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</si>
  <si>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</si>
  <si>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</si>
  <si>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</si>
  <si>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</si>
  <si>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</si>
  <si>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</si>
  <si>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</si>
  <si>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</si>
  <si>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</si>
  <si>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</si>
  <si>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</si>
  <si>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</si>
  <si>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</si>
  <si>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</si>
  <si>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</si>
  <si>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</si>
  <si>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</si>
  <si>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</si>
  <si>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</si>
  <si>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</si>
  <si>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</si>
  <si>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</si>
  <si>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</si>
  <si>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</si>
  <si>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</si>
  <si>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</si>
  <si>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</si>
  <si>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</si>
  <si>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</si>
  <si>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</si>
  <si>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</si>
  <si>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</si>
  <si>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</si>
  <si>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</si>
  <si>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</si>
  <si>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</si>
  <si>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</si>
  <si>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</si>
  <si>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</si>
  <si>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</si>
  <si>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</si>
  <si>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</si>
  <si>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</si>
  <si>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</si>
  <si>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</si>
  <si>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</si>
  <si>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</si>
  <si>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</si>
  <si>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</si>
  <si>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</si>
  <si>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</si>
  <si>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</si>
  <si>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</si>
  <si>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</si>
  <si>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</si>
  <si>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</si>
  <si>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</si>
  <si>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</si>
  <si>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</si>
  <si>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</si>
  <si>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</si>
  <si>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</si>
  <si>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</si>
  <si>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</si>
  <si>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</si>
  <si>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</si>
  <si>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</si>
  <si>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</si>
  <si>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</si>
  <si>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</si>
  <si>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</si>
  <si>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</si>
  <si>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</si>
  <si>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</si>
  <si>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</si>
  <si>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</si>
  <si>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</si>
  <si>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</si>
  <si>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</si>
  <si>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</si>
  <si>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</si>
  <si>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</si>
  <si>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</si>
  <si>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</si>
  <si>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</si>
  <si>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</si>
  <si>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</si>
  <si>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</si>
  <si>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</si>
  <si>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</si>
  <si>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</si>
  <si>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</si>
  <si>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</si>
  <si>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</si>
  <si>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</si>
  <si>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</si>
  <si>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</si>
  <si>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</si>
  <si>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</si>
  <si>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</si>
  <si>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</si>
  <si>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</si>
  <si>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</si>
  <si>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</si>
  <si>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</si>
  <si>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</si>
  <si>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</si>
  <si>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</si>
  <si>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</si>
  <si>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</si>
  <si>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</si>
  <si>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</si>
  <si>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</si>
  <si>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</si>
  <si>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</si>
  <si>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</si>
  <si>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</si>
  <si>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</si>
  <si>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</si>
  <si>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</si>
  <si>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</si>
  <si>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</si>
  <si>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</si>
  <si>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</si>
  <si>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</si>
  <si>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</si>
  <si>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</si>
  <si>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</si>
  <si>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</si>
  <si>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</si>
  <si>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</si>
  <si>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</si>
  <si>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</si>
  <si>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</si>
  <si>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</si>
  <si>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</si>
  <si>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</si>
  <si>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</si>
  <si>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</si>
  <si>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</si>
  <si>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</si>
  <si>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</si>
  <si>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</si>
  <si>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</si>
  <si>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</si>
  <si>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</si>
  <si>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</si>
  <si>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</si>
  <si>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</si>
  <si>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</si>
  <si>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</si>
  <si>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</si>
  <si>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</si>
  <si>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</si>
  <si>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</si>
  <si>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</si>
  <si>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</si>
  <si>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</si>
  <si>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</si>
  <si>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</si>
  <si>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</si>
  <si>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</si>
  <si>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</si>
  <si>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</si>
  <si>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</si>
  <si>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</si>
  <si>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</si>
  <si>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</si>
  <si>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</si>
  <si>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</si>
  <si>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</si>
  <si>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</si>
  <si>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</si>
  <si>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</si>
  <si>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</si>
  <si>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</si>
  <si>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</si>
  <si>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</si>
  <si>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</si>
  <si>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</si>
  <si>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</si>
  <si>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</si>
  <si>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</si>
  <si>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</si>
  <si>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</si>
  <si>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</si>
  <si>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</si>
  <si>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</si>
  <si>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</si>
  <si>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</si>
  <si>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</si>
  <si>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</si>
  <si>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</si>
  <si>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</si>
  <si>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</si>
  <si>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</si>
  <si>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</si>
  <si>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</si>
  <si>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</si>
  <si>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</si>
  <si>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</si>
  <si>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</si>
  <si>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</si>
  <si>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</si>
  <si>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</si>
  <si>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</si>
  <si>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</si>
  <si>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</si>
  <si>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</si>
  <si>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</si>
  <si>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</si>
  <si>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</si>
  <si>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</si>
  <si>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</si>
  <si>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</si>
  <si>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</si>
  <si>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</si>
  <si>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</si>
  <si>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</si>
  <si>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</si>
  <si>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</si>
  <si>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</si>
  <si>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</si>
  <si>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</si>
  <si>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</si>
  <si>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</si>
  <si>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</si>
  <si>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</si>
  <si>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</si>
  <si>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</si>
  <si>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</si>
  <si>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</si>
  <si>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</si>
  <si>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</si>
  <si>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</si>
  <si>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</si>
  <si>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</si>
  <si>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</si>
  <si>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</si>
  <si>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</si>
  <si>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</si>
  <si>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</si>
  <si>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</si>
  <si>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</si>
  <si>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</si>
  <si>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</si>
  <si>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</si>
  <si>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</si>
  <si>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</si>
  <si>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</si>
  <si>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</si>
  <si>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</si>
  <si>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</si>
  <si>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</si>
  <si>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</si>
  <si>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</si>
  <si>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</si>
  <si>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</si>
  <si>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</si>
  <si>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</si>
  <si>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</si>
  <si>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</si>
  <si>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</si>
  <si>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</si>
  <si>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</si>
  <si>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</si>
  <si>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</si>
  <si>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</si>
  <si>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</si>
  <si>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</si>
  <si>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</si>
  <si>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</si>
  <si>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</si>
  <si>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</si>
  <si>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</si>
  <si>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</si>
  <si>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</si>
  <si>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</si>
  <si>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</si>
  <si>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</si>
  <si>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</si>
  <si>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</si>
  <si>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</si>
  <si>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</si>
  <si>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</si>
  <si>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</si>
  <si>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</si>
  <si>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</si>
  <si>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</si>
  <si>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</si>
  <si>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</si>
  <si>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</si>
  <si>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</si>
  <si>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</si>
  <si>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</si>
  <si>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</si>
  <si>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</si>
  <si>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</si>
  <si>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</si>
  <si>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</si>
  <si>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</si>
  <si>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</si>
  <si>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</si>
  <si>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</si>
  <si>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</si>
  <si>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</si>
  <si>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</si>
  <si>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</si>
  <si>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</si>
  <si>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</si>
  <si>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</si>
  <si>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</si>
  <si>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</si>
  <si>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</si>
  <si>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</si>
  <si>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</si>
  <si>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</si>
  <si>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</si>
  <si>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</si>
  <si>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</si>
  <si>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</si>
  <si>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</si>
  <si>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</si>
  <si>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</si>
  <si>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</si>
  <si>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</si>
  <si>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</si>
  <si>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</si>
  <si>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</si>
  <si>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</si>
  <si>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</si>
  <si>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</si>
  <si>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</si>
  <si>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</si>
  <si>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</si>
  <si>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</si>
  <si>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</si>
  <si>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</si>
  <si>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</si>
  <si>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</si>
  <si>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</si>
  <si>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</si>
  <si>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</si>
  <si>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</si>
  <si>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</si>
  <si>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</si>
  <si>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</si>
  <si>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</si>
  <si>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</si>
  <si>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</si>
  <si>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</si>
  <si>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</si>
  <si>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</si>
  <si>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</si>
  <si>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</si>
  <si>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</si>
  <si>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</si>
  <si>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</si>
  <si>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</si>
  <si>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</si>
  <si>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</si>
  <si>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</si>
  <si>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</si>
  <si>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</si>
  <si>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</si>
  <si>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</si>
  <si>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</si>
  <si>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</si>
  <si>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</si>
  <si>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</si>
  <si>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</si>
  <si>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</si>
  <si>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</si>
  <si>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</si>
  <si>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</si>
  <si>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</si>
  <si>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</si>
  <si>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</si>
  <si>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</si>
  <si>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</si>
  <si>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</si>
  <si>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</si>
  <si>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</si>
  <si>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</si>
  <si>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</si>
  <si>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</si>
  <si>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</si>
  <si>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</si>
  <si>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</si>
  <si>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</si>
  <si>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</si>
  <si>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</si>
  <si>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</si>
  <si>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</si>
  <si>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</si>
  <si>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</si>
  <si>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</si>
  <si>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</si>
  <si>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</si>
  <si>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</si>
  <si>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</si>
  <si>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</si>
  <si>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</si>
  <si>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</si>
  <si>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</si>
  <si>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</si>
  <si>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</si>
  <si>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</si>
  <si>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</si>
  <si>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</si>
  <si>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</si>
  <si>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</si>
  <si>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</si>
  <si>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</si>
  <si>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</si>
  <si>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</si>
  <si>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</si>
  <si>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</si>
  <si>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</si>
  <si>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</si>
  <si>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</si>
  <si>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</si>
  <si>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</si>
  <si>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</si>
  <si>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</si>
  <si>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</si>
  <si>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</si>
  <si>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</si>
  <si>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</si>
  <si>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</si>
  <si>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</si>
  <si>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</si>
  <si>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</si>
  <si>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</si>
  <si>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</si>
  <si>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</si>
  <si>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</si>
  <si>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</si>
  <si>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</si>
  <si>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</si>
  <si>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</si>
  <si>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</si>
  <si>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</si>
  <si>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</si>
  <si>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</si>
  <si>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</si>
  <si>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</si>
  <si>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</si>
  <si>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</si>
  <si>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</si>
  <si>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</si>
  <si>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</si>
  <si>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</si>
  <si>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</si>
  <si>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</si>
  <si>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</si>
  <si>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</si>
  <si>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</si>
  <si>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</si>
  <si>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</si>
  <si>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</si>
  <si>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</si>
  <si>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</si>
  <si>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</si>
  <si>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</si>
  <si>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</si>
  <si>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</si>
  <si>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</si>
  <si>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</si>
  <si>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</si>
  <si>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</si>
  <si>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</si>
  <si>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</si>
  <si>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</si>
  <si>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</si>
  <si>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</si>
  <si>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</si>
  <si>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</si>
  <si>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</si>
  <si>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</si>
  <si>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</si>
  <si>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</si>
  <si>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</si>
  <si>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</si>
  <si>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</si>
  <si>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</si>
  <si>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</si>
  <si>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</si>
  <si>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</si>
  <si>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</si>
  <si>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</si>
  <si>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</si>
  <si>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</si>
  <si>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</si>
  <si>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</si>
  <si>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</si>
  <si>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</si>
  <si>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</si>
  <si>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</si>
  <si>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</si>
  <si>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</si>
  <si>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</si>
  <si>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</si>
  <si>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</si>
  <si>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</si>
  <si>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</si>
  <si>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</si>
  <si>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</si>
  <si>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</si>
  <si>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</si>
  <si>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</si>
  <si>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</si>
  <si>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</si>
  <si>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</si>
  <si>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</si>
  <si>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</si>
  <si>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</si>
  <si>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</si>
  <si>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</si>
  <si>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</si>
  <si>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</si>
  <si>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</si>
  <si>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</si>
  <si>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</si>
  <si>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</si>
  <si>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</si>
  <si>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</si>
  <si>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</si>
  <si>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</si>
  <si>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</si>
  <si>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</si>
  <si>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</si>
  <si>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</si>
  <si>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</si>
  <si>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</si>
  <si>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</si>
  <si>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</si>
  <si>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</si>
  <si>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</si>
  <si>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</si>
  <si>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</si>
  <si>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</si>
  <si>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</si>
  <si>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</si>
  <si>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</si>
  <si>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</si>
  <si>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</si>
  <si>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</si>
  <si>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</si>
  <si>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</si>
  <si>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</si>
  <si>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</si>
  <si>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</si>
  <si>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</si>
  <si>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</si>
  <si>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</si>
  <si>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</si>
  <si>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</si>
  <si>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</si>
  <si>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</si>
  <si>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</si>
  <si>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</si>
  <si>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</si>
  <si>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</si>
  <si>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</si>
  <si>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</si>
  <si>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</si>
  <si>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</si>
  <si>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</si>
  <si>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</si>
  <si>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</si>
  <si>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</si>
  <si>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</si>
  <si>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</si>
  <si>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</si>
  <si>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</si>
  <si>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</si>
  <si>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</si>
  <si>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</si>
  <si>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</si>
  <si>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</si>
  <si>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</si>
  <si>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</si>
  <si>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</si>
  <si>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</si>
  <si>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</si>
  <si>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</si>
  <si>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</si>
  <si>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</si>
  <si>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</si>
  <si>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</si>
  <si>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</si>
  <si>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</si>
  <si>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</si>
  <si>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</si>
  <si>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</si>
  <si>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</si>
  <si>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</si>
  <si>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</si>
  <si>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</si>
  <si>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</si>
  <si>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</si>
  <si>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</si>
  <si>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</si>
  <si>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</si>
  <si>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</si>
  <si>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</si>
  <si>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</si>
  <si>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</si>
  <si>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</si>
  <si>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</si>
  <si>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</si>
  <si>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</si>
  <si>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</si>
  <si>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</si>
  <si>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</si>
  <si>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</si>
  <si>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</si>
  <si>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</si>
  <si>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</si>
  <si>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</si>
  <si>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</si>
  <si>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</si>
  <si>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</si>
  <si>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</si>
  <si>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</si>
  <si>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</si>
  <si>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</si>
  <si>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</si>
  <si>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</si>
  <si>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</si>
  <si>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</si>
  <si>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</si>
  <si>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</si>
  <si>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</si>
  <si>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</si>
  <si>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</si>
  <si>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</si>
  <si>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</si>
  <si>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</si>
  <si>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</si>
  <si>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</si>
  <si>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</si>
  <si>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</si>
  <si>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</si>
  <si>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</si>
  <si>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</si>
  <si>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</si>
  <si>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</si>
  <si>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</si>
  <si>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</si>
  <si>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</si>
  <si>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</si>
  <si>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</si>
  <si>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</si>
  <si>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</si>
  <si>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</si>
  <si>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</si>
  <si>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</si>
  <si>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</si>
  <si>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</si>
  <si>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</si>
  <si>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</si>
  <si>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</si>
  <si>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</si>
  <si>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</si>
  <si>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</si>
  <si>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</si>
  <si>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</si>
  <si>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</si>
  <si>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</si>
  <si>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</si>
  <si>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</si>
  <si>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</si>
  <si>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</si>
  <si>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</si>
  <si>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</si>
  <si>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</si>
  <si>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</si>
  <si>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</si>
  <si>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</si>
  <si>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</si>
  <si>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</si>
  <si>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</si>
  <si>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</si>
  <si>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</si>
  <si>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</si>
  <si>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</si>
  <si>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</si>
  <si>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</si>
  <si>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</si>
  <si>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</si>
  <si>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</si>
  <si>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</si>
  <si>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</si>
  <si>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</si>
  <si>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</si>
  <si>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</si>
  <si>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</si>
  <si>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</si>
  <si>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</si>
  <si>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</si>
  <si>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</si>
  <si>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</si>
  <si>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</si>
  <si>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</si>
  <si>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</si>
  <si>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</si>
  <si>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</si>
  <si>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</si>
  <si>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</si>
  <si>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</si>
  <si>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</si>
  <si>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</si>
  <si>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</si>
  <si>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</si>
  <si>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</si>
  <si>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</si>
  <si>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</si>
  <si>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</si>
  <si>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</si>
  <si>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</si>
  <si>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</si>
  <si>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</si>
  <si>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</si>
  <si>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</si>
  <si>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</si>
  <si>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</si>
  <si>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</si>
  <si>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</si>
  <si>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</si>
  <si>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</si>
  <si>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</si>
  <si>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</si>
  <si>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</si>
  <si>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</si>
  <si>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</si>
  <si>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</si>
  <si>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</si>
  <si>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</si>
  <si>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</si>
  <si>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</si>
  <si>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</si>
  <si>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</si>
  <si>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</si>
  <si>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</si>
  <si>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</si>
  <si>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</si>
  <si>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</si>
  <si>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</si>
  <si>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</si>
  <si>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</si>
  <si>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</si>
  <si>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</si>
  <si>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</si>
  <si>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</si>
  <si>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</si>
  <si>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</si>
  <si>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</si>
  <si>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</si>
  <si>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</si>
  <si>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</si>
  <si>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</si>
  <si>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</si>
  <si>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</si>
  <si>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</si>
  <si>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</si>
  <si>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</si>
  <si>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</si>
  <si>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</si>
  <si>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</si>
  <si>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</si>
  <si>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</si>
  <si>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</si>
  <si>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</si>
  <si>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</si>
  <si>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</si>
  <si>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</si>
  <si>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</si>
  <si>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</si>
  <si>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</si>
  <si>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</si>
  <si>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</si>
  <si>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</si>
  <si>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</si>
  <si>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</si>
  <si>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</si>
  <si>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</si>
  <si>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</si>
  <si>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</si>
  <si>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</si>
  <si>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</si>
  <si>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</si>
  <si>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</si>
  <si>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</si>
  <si>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</si>
  <si>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</si>
  <si>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</si>
  <si>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</si>
  <si>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</si>
  <si>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</si>
  <si>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</si>
  <si>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</si>
  <si>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</si>
  <si>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</si>
  <si>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</si>
  <si>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</si>
  <si>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</si>
  <si>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</si>
  <si>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</si>
  <si>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</si>
  <si>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</si>
  <si>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</si>
  <si>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</si>
  <si>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</si>
  <si>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</si>
  <si>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</si>
  <si>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</si>
  <si>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</si>
  <si>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</si>
  <si>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</si>
  <si>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</si>
  <si>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</si>
  <si>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</si>
  <si>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</si>
  <si>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</si>
  <si>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</si>
  <si>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</si>
  <si>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</si>
  <si>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</si>
  <si>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</si>
  <si>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</si>
  <si>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</si>
  <si>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</si>
  <si>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</si>
  <si>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</si>
  <si>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</si>
  <si>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</si>
  <si>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</si>
  <si>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</si>
  <si>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</si>
  <si>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</si>
  <si>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</si>
  <si>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</si>
  <si>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</si>
  <si>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</si>
  <si>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</si>
  <si>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</si>
  <si>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</si>
  <si>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</si>
  <si>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</si>
  <si>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</si>
  <si>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</si>
  <si>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</si>
  <si>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</si>
  <si>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</si>
  <si>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</si>
  <si>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</si>
  <si>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</si>
  <si>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</si>
  <si>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</si>
  <si>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</si>
  <si>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</si>
  <si>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</si>
  <si>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</si>
  <si>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</si>
  <si>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</si>
  <si>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</si>
  <si>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</si>
  <si>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</si>
  <si>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</si>
  <si>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</si>
  <si>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</si>
  <si>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</si>
  <si>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</si>
  <si>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</si>
  <si>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</si>
  <si>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</si>
  <si>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</si>
  <si>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</si>
  <si>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</si>
  <si>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</si>
  <si>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</si>
  <si>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</si>
  <si>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</si>
  <si>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</si>
  <si>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</si>
  <si>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</si>
  <si>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</si>
  <si>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</si>
  <si>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</si>
  <si>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</si>
  <si>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</si>
  <si>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</si>
  <si>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</si>
  <si>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</si>
  <si>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</si>
  <si>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</si>
  <si>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</si>
  <si>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</si>
  <si>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</si>
  <si>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</si>
  <si>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</si>
  <si>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</si>
  <si>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</si>
  <si>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</si>
  <si>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</si>
  <si>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</si>
  <si>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</si>
  <si>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</si>
  <si>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</si>
  <si>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</si>
  <si>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</si>
  <si>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</si>
  <si>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</si>
  <si>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</si>
  <si>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</si>
  <si>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</si>
  <si>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</si>
  <si>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</si>
  <si>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</si>
  <si>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</si>
  <si>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</si>
  <si>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</si>
  <si>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</si>
  <si>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</si>
  <si>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</si>
  <si>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</si>
  <si>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</si>
  <si>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</si>
  <si>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</si>
  <si>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</si>
  <si>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</si>
  <si>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</si>
  <si>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</si>
  <si>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</si>
  <si>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</si>
  <si>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</si>
  <si>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</si>
  <si>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</si>
  <si>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</si>
  <si>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</si>
  <si>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</si>
  <si>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</si>
  <si>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</si>
  <si>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</si>
  <si>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</si>
  <si>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</si>
  <si>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</si>
  <si>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</si>
  <si>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</si>
  <si>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</si>
  <si>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</si>
  <si>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</si>
  <si>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</si>
  <si>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</si>
  <si>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</si>
  <si>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</si>
  <si>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</si>
  <si>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</si>
  <si>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</si>
  <si>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</si>
  <si>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</si>
  <si>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</si>
  <si>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</si>
  <si>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</si>
  <si>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</si>
  <si>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</si>
  <si>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</si>
  <si>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</si>
  <si>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</si>
  <si>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</si>
  <si>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</si>
  <si>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</si>
  <si>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</si>
  <si>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</si>
  <si>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</si>
  <si>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</si>
  <si>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</si>
  <si>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</si>
  <si>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</si>
  <si>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</si>
  <si>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</si>
  <si>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</si>
  <si>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</si>
  <si>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</si>
  <si>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</si>
  <si>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</si>
  <si>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</si>
  <si>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</si>
  <si>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</si>
  <si>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</si>
  <si>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</si>
  <si>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</si>
  <si>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</si>
  <si>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</si>
  <si>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</si>
  <si>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</si>
  <si>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</si>
  <si>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</si>
  <si>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</si>
  <si>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</si>
  <si>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</si>
  <si>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</si>
  <si>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</si>
  <si>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</si>
  <si>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</si>
  <si>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</si>
  <si>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</si>
  <si>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</si>
  <si>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</si>
  <si>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</si>
  <si>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</si>
  <si>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</si>
  <si>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</si>
  <si>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</si>
  <si>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</si>
  <si>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</si>
  <si>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</si>
  <si>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</si>
  <si>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</si>
  <si>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</si>
  <si>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</si>
  <si>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</si>
  <si>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</si>
  <si>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</si>
  <si>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</si>
  <si>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</si>
  <si>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</si>
  <si>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</si>
  <si>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</si>
  <si>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</si>
  <si>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</si>
  <si>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</si>
  <si>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</si>
  <si>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</si>
  <si>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</si>
  <si>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</si>
  <si>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</si>
  <si>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</si>
  <si>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</si>
  <si>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</si>
  <si>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</si>
  <si>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</si>
  <si>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</si>
  <si>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</si>
  <si>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</si>
  <si>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</si>
  <si>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</si>
  <si>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</si>
  <si>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</si>
  <si>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</si>
  <si>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</si>
  <si>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</si>
  <si>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</si>
  <si>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</si>
  <si>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</si>
  <si>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</si>
  <si>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</si>
  <si>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</si>
  <si>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</si>
  <si>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</si>
  <si>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</si>
  <si>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</si>
  <si>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</si>
  <si>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</si>
  <si>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</si>
  <si>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</si>
  <si>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</si>
  <si>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</si>
  <si>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</si>
  <si>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</si>
  <si>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</si>
  <si>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</si>
  <si>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</si>
  <si>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</si>
  <si>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</si>
  <si>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</si>
  <si>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</si>
  <si>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</si>
  <si>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</si>
  <si>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</si>
  <si>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</si>
  <si>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</si>
  <si>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</si>
  <si>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</si>
  <si>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</si>
  <si>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</si>
  <si>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</si>
  <si>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</si>
  <si>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</si>
  <si>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</si>
  <si>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</si>
  <si>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</si>
  <si>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</si>
  <si>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</si>
  <si>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</si>
  <si>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</si>
  <si>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</si>
  <si>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</si>
  <si>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</si>
  <si>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</si>
  <si>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</si>
  <si>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</si>
  <si>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</si>
  <si>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</si>
  <si>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</si>
  <si>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</si>
  <si>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</si>
  <si>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</si>
  <si>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</si>
  <si>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</si>
  <si>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</si>
  <si>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</si>
  <si>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</si>
  <si>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</si>
  <si>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</si>
  <si>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</si>
  <si>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</si>
  <si>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</si>
  <si>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</si>
  <si>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</si>
  <si>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</si>
  <si>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</si>
  <si>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</si>
  <si>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</si>
  <si>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</si>
  <si>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</si>
  <si>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</si>
  <si>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</si>
  <si>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</si>
  <si>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</si>
  <si>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</si>
  <si>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</si>
  <si>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</si>
  <si>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</si>
  <si>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</si>
  <si>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</si>
  <si>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</si>
  <si>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</si>
  <si>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</si>
  <si>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</si>
  <si>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</si>
  <si>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</si>
  <si>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</si>
  <si>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</si>
  <si>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</si>
  <si>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</si>
  <si>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</si>
  <si>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</si>
  <si>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</si>
  <si>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</si>
  <si>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</si>
  <si>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</si>
  <si>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</si>
  <si>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</si>
  <si>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</si>
  <si>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</si>
  <si>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</si>
  <si>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</si>
  <si>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</si>
  <si>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</si>
  <si>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</si>
  <si>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</si>
  <si>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</si>
  <si>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</si>
  <si>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</si>
  <si>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</si>
  <si>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</si>
  <si>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</si>
  <si>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</si>
  <si>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</si>
  <si>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</si>
  <si>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</si>
  <si>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</si>
  <si>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</si>
  <si>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</si>
  <si>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</si>
  <si>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</si>
  <si>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</si>
  <si>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</si>
  <si>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</si>
  <si>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</si>
  <si>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</si>
  <si>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</si>
  <si>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</si>
  <si>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</si>
  <si>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</si>
  <si>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</si>
  <si>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</si>
  <si>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</si>
  <si>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</si>
  <si>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</si>
  <si>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</si>
  <si>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</si>
  <si>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</si>
  <si>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</si>
  <si>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</si>
  <si>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</si>
  <si>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</si>
  <si>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</si>
  <si>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</si>
  <si>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</si>
  <si>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</si>
  <si>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</si>
  <si>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</si>
  <si>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</si>
  <si>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</si>
  <si>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</si>
  <si>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</si>
  <si>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</si>
  <si>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</si>
  <si>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</si>
  <si>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</si>
  <si>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</si>
  <si>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</si>
  <si>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</si>
  <si>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</si>
  <si>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</si>
  <si>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</si>
  <si>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</si>
  <si>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</si>
  <si>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</si>
  <si>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</si>
  <si>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</si>
  <si>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</si>
  <si>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</si>
  <si>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</si>
  <si>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</si>
  <si>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</si>
  <si>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</si>
  <si>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</si>
  <si>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</si>
  <si>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</si>
  <si>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</si>
  <si>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</si>
  <si>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</si>
  <si>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</si>
  <si>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</si>
  <si>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</si>
  <si>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</si>
  <si>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</si>
  <si>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</si>
  <si>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</si>
  <si>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</si>
  <si>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</si>
  <si>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</si>
  <si>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</si>
  <si>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</si>
  <si>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</si>
  <si>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</si>
  <si>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</si>
  <si>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</si>
  <si>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</si>
  <si>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</si>
  <si>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</si>
  <si>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</si>
  <si>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</si>
  <si>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</si>
  <si>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</si>
  <si>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</si>
  <si>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</si>
  <si>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</si>
  <si>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</si>
  <si>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</si>
  <si>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</si>
  <si>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</si>
  <si>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</si>
  <si>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</si>
  <si>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</si>
  <si>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</si>
  <si>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</si>
  <si>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</si>
  <si>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</si>
  <si>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</si>
  <si>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</si>
  <si>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</si>
  <si>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</si>
  <si>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</si>
  <si>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</si>
  <si>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</si>
  <si>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</si>
  <si>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</si>
  <si>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</si>
  <si>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</si>
  <si>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</si>
  <si>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</si>
  <si>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</si>
  <si>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</si>
  <si>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</si>
  <si>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</si>
  <si>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</si>
  <si>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</si>
  <si>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</si>
  <si>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</si>
  <si>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</si>
  <si>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</si>
  <si>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</si>
  <si>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</si>
  <si>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</si>
  <si>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</si>
  <si>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</si>
  <si>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</si>
  <si>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</si>
  <si>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</si>
  <si>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</si>
  <si>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</si>
  <si>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</si>
  <si>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</si>
  <si>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</si>
  <si>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</si>
  <si>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</si>
  <si>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</si>
  <si>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</si>
  <si>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</si>
  <si>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</si>
  <si>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</si>
  <si>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</si>
  <si>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</si>
  <si>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</si>
  <si>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</si>
  <si>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</si>
  <si>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</si>
  <si>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</si>
  <si>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</si>
  <si>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</si>
  <si>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</si>
  <si>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</si>
  <si>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</si>
  <si>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</si>
  <si>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</si>
  <si>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</si>
  <si>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</si>
  <si>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</si>
  <si>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</si>
  <si>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</si>
  <si>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</si>
  <si>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</si>
  <si>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</si>
  <si>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</si>
  <si>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</si>
  <si>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</si>
  <si>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</si>
  <si>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</si>
  <si>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</si>
  <si>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</si>
  <si>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</si>
  <si>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</si>
  <si>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</si>
  <si>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</si>
  <si>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</si>
  <si>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</si>
  <si>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</si>
  <si>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</si>
  <si>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</si>
  <si>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</si>
  <si>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</si>
  <si>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</si>
  <si>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</si>
  <si>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</si>
  <si>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</si>
  <si>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</si>
  <si>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</si>
  <si>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</si>
  <si>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</si>
  <si>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</si>
  <si>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</si>
  <si>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</si>
  <si>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</si>
  <si>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</si>
  <si>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</si>
  <si>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</si>
  <si>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</si>
  <si>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</si>
  <si>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</si>
  <si>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</si>
  <si>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</si>
  <si>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</si>
  <si>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</si>
  <si>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</si>
  <si>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</si>
  <si>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</si>
  <si>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</si>
  <si>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</si>
  <si>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</si>
  <si>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</si>
  <si>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</si>
  <si>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</si>
  <si>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</si>
  <si>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</si>
  <si>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</si>
  <si>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</si>
  <si>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</si>
  <si>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</si>
  <si>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</si>
  <si>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</si>
  <si>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</si>
  <si>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</si>
  <si>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</si>
  <si>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</si>
  <si>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</si>
  <si>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</si>
  <si>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</si>
  <si>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</si>
  <si>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</si>
  <si>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</si>
  <si>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</si>
  <si>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</si>
  <si>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</si>
  <si>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</si>
  <si>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</si>
  <si>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</si>
  <si>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</si>
  <si>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</si>
  <si>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</si>
  <si>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</si>
  <si>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</si>
  <si>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</si>
  <si>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</si>
  <si>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</si>
  <si>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</si>
  <si>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</si>
  <si>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</si>
  <si>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</si>
  <si>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</si>
  <si>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</si>
  <si>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</si>
  <si>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</si>
  <si>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</si>
  <si>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</si>
  <si>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</si>
  <si>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</si>
  <si>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</si>
  <si>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</si>
  <si>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</si>
  <si>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</si>
  <si>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</si>
  <si>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</si>
  <si>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</si>
  <si>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</si>
  <si>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</si>
  <si>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</si>
  <si>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</si>
  <si>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</si>
  <si>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</si>
  <si>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</si>
  <si>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</si>
  <si>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</si>
  <si>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</si>
  <si>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</si>
  <si>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</si>
  <si>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</si>
  <si>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</si>
  <si>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</si>
  <si>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</si>
  <si>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</si>
  <si>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</si>
  <si>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</si>
  <si>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</si>
  <si>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</si>
  <si>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</si>
  <si>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</si>
  <si>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</si>
  <si>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</si>
  <si>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</si>
  <si>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</si>
  <si>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</si>
  <si>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</si>
  <si>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</si>
  <si>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</si>
  <si>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</si>
  <si>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</si>
  <si>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</si>
  <si>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</si>
  <si>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</si>
  <si>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</si>
  <si>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</si>
  <si>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</si>
  <si>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</si>
  <si>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</si>
  <si>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</si>
  <si>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</si>
  <si>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</si>
  <si>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</si>
  <si>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</si>
  <si>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</si>
  <si>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</si>
  <si>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</si>
  <si>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</si>
  <si>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</si>
  <si>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</si>
  <si>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</si>
  <si>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</si>
  <si>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</si>
  <si>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</si>
  <si>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</si>
  <si>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</si>
  <si>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</si>
  <si>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</si>
  <si>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</si>
  <si>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</si>
  <si>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</si>
  <si>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</si>
  <si>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</si>
  <si>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</si>
  <si>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</si>
  <si>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</si>
  <si>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</si>
  <si>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</si>
  <si>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</si>
  <si>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</si>
  <si>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</si>
  <si>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</si>
  <si>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</si>
  <si>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</si>
  <si>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</si>
  <si>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</si>
  <si>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</si>
  <si>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</si>
  <si>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</si>
  <si>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</si>
  <si>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</si>
  <si>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</si>
  <si>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</si>
  <si>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</si>
  <si>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</si>
  <si>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</si>
  <si>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</si>
  <si>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</si>
  <si>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</si>
  <si>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</si>
  <si>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</si>
  <si>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</si>
  <si>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</si>
  <si>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</si>
  <si>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</si>
  <si>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</si>
  <si>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</si>
  <si>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</si>
  <si>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</si>
  <si>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</si>
  <si>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</si>
  <si>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</si>
  <si>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</si>
  <si>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</si>
  <si>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</si>
  <si>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</si>
  <si>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</si>
  <si>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</si>
  <si>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</si>
  <si>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</si>
  <si>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</si>
  <si>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</si>
  <si>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</si>
  <si>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</si>
  <si>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</si>
  <si>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</si>
  <si>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</si>
  <si>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</si>
  <si>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</si>
  <si>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</si>
  <si>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</si>
  <si>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</si>
  <si>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</si>
  <si>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</si>
  <si>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</si>
  <si>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</si>
  <si>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</si>
  <si>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</si>
  <si>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</si>
  <si>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</si>
  <si>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</si>
  <si>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</si>
  <si>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</si>
  <si>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</si>
  <si>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</si>
  <si>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</si>
  <si>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</si>
  <si>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</si>
  <si>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</si>
  <si>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</si>
  <si>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</si>
  <si>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</si>
  <si>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</si>
  <si>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</si>
  <si>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</si>
  <si>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</si>
  <si>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</si>
  <si>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</si>
  <si>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</si>
  <si>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</si>
  <si>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</si>
  <si>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</si>
  <si>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</si>
  <si>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</si>
  <si>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</si>
  <si>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</si>
  <si>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</si>
  <si>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</si>
  <si>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</si>
  <si>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</si>
  <si>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</si>
  <si>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</si>
  <si>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</si>
  <si>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</si>
  <si>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</si>
  <si>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</si>
  <si>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</si>
  <si>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</si>
  <si>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</si>
  <si>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</si>
  <si>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</si>
  <si>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</si>
  <si>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</si>
  <si>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</si>
  <si>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</si>
  <si>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</si>
  <si>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</si>
  <si>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</si>
  <si>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</si>
  <si>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</si>
  <si>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</si>
  <si>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</si>
  <si>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</si>
  <si>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</si>
  <si>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</si>
  <si>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</si>
  <si>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</si>
  <si>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</si>
  <si>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</si>
  <si>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</si>
  <si>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</si>
  <si>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</si>
  <si>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</si>
  <si>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</si>
  <si>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</si>
  <si>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</si>
  <si>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</si>
  <si>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</si>
  <si>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</si>
  <si>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</si>
  <si>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</si>
  <si>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</si>
  <si>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</si>
  <si>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</si>
  <si>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</si>
  <si>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</si>
  <si>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</si>
  <si>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</si>
  <si>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</si>
  <si>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</si>
  <si>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</si>
  <si>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</si>
  <si>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</si>
  <si>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</si>
  <si>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</si>
  <si>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</si>
  <si>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</si>
  <si>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</si>
  <si>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</si>
  <si>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</si>
  <si>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</si>
  <si>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</si>
  <si>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</si>
  <si>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</si>
  <si>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</si>
  <si>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</si>
  <si>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</si>
  <si>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</si>
  <si>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</si>
  <si>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</si>
  <si>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</si>
  <si>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</si>
  <si>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</si>
  <si>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</si>
  <si>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</si>
  <si>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</si>
  <si>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</si>
  <si>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</si>
  <si>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</si>
  <si>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</si>
  <si>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</si>
  <si>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</si>
  <si>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</si>
  <si>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</si>
  <si>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</si>
  <si>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</si>
  <si>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</si>
  <si>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</si>
  <si>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</si>
  <si>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</si>
  <si>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</si>
  <si>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</si>
  <si>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</si>
  <si>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</si>
  <si>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</si>
  <si>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</si>
  <si>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</si>
  <si>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</si>
  <si>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</si>
  <si>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</si>
  <si>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</si>
  <si>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</si>
  <si>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</si>
  <si>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</si>
  <si>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</si>
  <si>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</si>
  <si>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</si>
  <si>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</si>
  <si>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</si>
  <si>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</si>
  <si>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</si>
  <si>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</si>
  <si>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</si>
  <si>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</si>
  <si>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</si>
  <si>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</si>
  <si>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</si>
  <si>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</si>
  <si>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</si>
  <si>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</si>
  <si>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</si>
  <si>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</si>
  <si>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</si>
  <si>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</si>
  <si>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</si>
  <si>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</si>
  <si>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</si>
  <si>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</si>
  <si>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</si>
  <si>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</si>
  <si>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</si>
  <si>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</si>
  <si>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</si>
  <si>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</si>
  <si>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</si>
  <si>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</si>
  <si>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</si>
  <si>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</si>
  <si>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</si>
  <si>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</si>
  <si>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</si>
  <si>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</si>
  <si>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</si>
  <si>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</si>
  <si>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</si>
  <si>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</si>
  <si>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</si>
  <si>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</si>
  <si>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</si>
  <si>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</si>
  <si>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</si>
  <si>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</si>
  <si>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</si>
  <si>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</si>
  <si>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</si>
  <si>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</si>
  <si>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</si>
  <si>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</si>
  <si>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</si>
  <si>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</si>
  <si>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</si>
  <si>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</si>
  <si>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</si>
  <si>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</si>
  <si>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</si>
  <si>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</si>
  <si>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</si>
  <si>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</si>
  <si>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</si>
  <si>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</si>
  <si>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</si>
  <si>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</si>
  <si>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</si>
  <si>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</si>
  <si>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</si>
  <si>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</si>
  <si>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</si>
  <si>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</si>
  <si>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</si>
  <si>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</si>
  <si>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</si>
  <si>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</si>
  <si>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</si>
  <si>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</si>
  <si>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</si>
  <si>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</si>
  <si>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</si>
  <si>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</si>
  <si>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</si>
  <si>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</si>
  <si>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</si>
  <si>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</si>
  <si>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</si>
  <si>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</si>
  <si>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</si>
  <si>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</si>
  <si>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</si>
  <si>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</si>
  <si>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</si>
  <si>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</si>
  <si>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</si>
  <si>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</si>
  <si>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</si>
  <si>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</si>
  <si>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</si>
  <si>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</si>
  <si>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</si>
  <si>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</si>
  <si>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</si>
  <si>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</si>
  <si>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</si>
  <si>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</si>
  <si>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</si>
  <si>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</si>
  <si>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</si>
  <si>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</si>
  <si>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</si>
  <si>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</si>
  <si>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</si>
  <si>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</si>
  <si>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</si>
  <si>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</si>
  <si>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</si>
  <si>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</si>
  <si>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</si>
  <si>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</si>
  <si>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</si>
  <si>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</si>
  <si>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</si>
  <si>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</si>
  <si>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</si>
  <si>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</si>
  <si>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</si>
  <si>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</si>
  <si>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</si>
  <si>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</si>
  <si>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</si>
  <si>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</si>
  <si>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</si>
  <si>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</si>
  <si>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</si>
  <si>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</si>
  <si>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</si>
  <si>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</si>
  <si>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</si>
  <si>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</si>
  <si>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</si>
  <si>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</si>
  <si>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</si>
  <si>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</si>
  <si>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</si>
  <si>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</si>
  <si>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</si>
  <si>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</si>
  <si>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</si>
  <si>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</si>
  <si>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</si>
  <si>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</si>
  <si>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</si>
  <si>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</si>
  <si>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</si>
  <si>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</si>
  <si>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</si>
  <si>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</si>
  <si>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</si>
  <si>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</si>
  <si>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</si>
  <si>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</si>
  <si>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</si>
  <si>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</si>
  <si>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</si>
  <si>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</si>
  <si>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</si>
  <si>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</si>
  <si>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</si>
  <si>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</si>
  <si>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</si>
  <si>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</si>
  <si>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</si>
  <si>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</si>
  <si>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</si>
  <si>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</si>
  <si>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</si>
  <si>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</si>
  <si>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</si>
  <si>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</si>
  <si>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</si>
  <si>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</si>
  <si>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</si>
  <si>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</si>
  <si>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</si>
  <si>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</si>
  <si>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</si>
  <si>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</si>
  <si>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</si>
  <si>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</si>
  <si>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</si>
  <si>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</si>
  <si>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</si>
  <si>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</si>
  <si>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</si>
  <si>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</si>
  <si>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</si>
  <si>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</si>
  <si>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</si>
  <si>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</si>
  <si>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</si>
  <si>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</si>
  <si>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</si>
  <si>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</si>
  <si>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</si>
  <si>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</si>
  <si>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</si>
  <si>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</si>
  <si>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</si>
  <si>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</si>
  <si>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</si>
  <si>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</si>
  <si>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</si>
  <si>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</si>
  <si>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</si>
  <si>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</si>
  <si>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</si>
  <si>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</si>
  <si>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</si>
  <si>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</si>
  <si>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</si>
  <si>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</si>
  <si>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</si>
  <si>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</si>
  <si>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</si>
  <si>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</si>
  <si>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</si>
  <si>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</si>
  <si>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</si>
  <si>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</si>
  <si>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</si>
  <si>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</si>
  <si>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</si>
  <si>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</si>
  <si>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</si>
  <si>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</si>
  <si>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</si>
  <si>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</si>
  <si>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</si>
  <si>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</si>
  <si>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</si>
  <si>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</si>
  <si>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</si>
  <si>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</si>
  <si>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</si>
  <si>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</si>
  <si>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</si>
  <si>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</si>
  <si>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</si>
  <si>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</si>
  <si>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</si>
  <si>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</si>
  <si>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</si>
  <si>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</si>
  <si>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</si>
  <si>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</si>
  <si>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</si>
  <si>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</si>
  <si>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</si>
  <si>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</si>
  <si>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</si>
  <si>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</si>
  <si>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</si>
  <si>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</si>
  <si>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</si>
  <si>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</si>
  <si>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</si>
  <si>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</si>
  <si>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</si>
  <si>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</si>
  <si>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</si>
  <si>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</si>
  <si>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</si>
  <si>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</si>
  <si>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</si>
  <si>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</si>
  <si>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</si>
  <si>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</si>
  <si>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</si>
  <si>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</si>
  <si>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</si>
  <si>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</si>
  <si>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</si>
  <si>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</si>
  <si>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</si>
  <si>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</si>
  <si>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</si>
  <si>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</si>
  <si>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</si>
  <si>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</si>
  <si>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</si>
  <si>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</si>
  <si>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</si>
  <si>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</si>
  <si>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</si>
  <si>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</si>
  <si>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</si>
  <si>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</si>
  <si>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</si>
  <si>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</si>
  <si>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</si>
  <si>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</si>
  <si>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</si>
  <si>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</si>
  <si>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</si>
  <si>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</si>
  <si>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</si>
  <si>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</si>
  <si>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</si>
  <si>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</si>
  <si>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</si>
  <si>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</si>
  <si>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</si>
  <si>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</si>
  <si>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</si>
  <si>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</si>
  <si>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</si>
  <si>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</si>
  <si>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</si>
  <si>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</si>
  <si>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</si>
  <si>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</si>
  <si>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</si>
  <si>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</si>
  <si>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</si>
  <si>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</si>
  <si>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</si>
  <si>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</si>
  <si>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</si>
  <si>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</si>
  <si>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</si>
  <si>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</si>
  <si>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</si>
  <si>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</si>
  <si>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</si>
  <si>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</si>
  <si>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</si>
  <si>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</si>
  <si>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</si>
  <si>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</si>
  <si>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</si>
  <si>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</si>
  <si>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</si>
  <si>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</si>
  <si>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</si>
  <si>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</si>
  <si>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</si>
  <si>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</si>
  <si>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</si>
  <si>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</si>
  <si>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</si>
  <si>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</si>
  <si>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</si>
  <si>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</si>
  <si>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</si>
  <si>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</si>
  <si>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</si>
  <si>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</si>
  <si>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</si>
  <si>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</si>
  <si>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</si>
  <si>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</si>
  <si>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</si>
  <si>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</si>
  <si>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</si>
  <si>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</si>
  <si>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</si>
  <si>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</si>
  <si>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</si>
  <si>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</si>
  <si>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</si>
  <si>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</si>
  <si>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</si>
  <si>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</si>
  <si>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</si>
  <si>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</si>
  <si>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</si>
  <si>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</si>
  <si>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</si>
  <si>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</si>
  <si>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</si>
  <si>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</si>
  <si>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</si>
  <si>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</si>
  <si>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</si>
  <si>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</si>
  <si>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</si>
  <si>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</si>
  <si>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</si>
  <si>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</si>
  <si>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</si>
  <si>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</si>
  <si>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</si>
  <si>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</si>
  <si>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</si>
  <si>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</si>
  <si>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</si>
  <si>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</si>
  <si>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</si>
  <si>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</si>
  <si>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</si>
  <si>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</si>
  <si>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</si>
  <si>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</si>
  <si>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</si>
  <si>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</si>
  <si>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</si>
  <si>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</si>
  <si>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</si>
  <si>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</si>
  <si>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</si>
  <si>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</si>
  <si>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</si>
  <si>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</si>
  <si>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</si>
  <si>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</si>
  <si>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</si>
  <si>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</si>
  <si>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</si>
  <si>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</si>
  <si>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</si>
  <si>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</si>
  <si>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</si>
  <si>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</si>
  <si>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</si>
  <si>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</si>
  <si>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</si>
  <si>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</si>
  <si>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</si>
  <si>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</si>
  <si>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</si>
  <si>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</si>
  <si>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</si>
  <si>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</si>
  <si>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</si>
  <si>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</si>
  <si>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</si>
  <si>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</si>
  <si>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</si>
  <si>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</si>
  <si>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</si>
  <si>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</si>
  <si>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</si>
  <si>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</si>
  <si>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</si>
  <si>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</si>
  <si>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</si>
  <si>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</si>
  <si>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</si>
  <si>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</si>
  <si>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</si>
  <si>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</si>
  <si>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</si>
  <si>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</si>
  <si>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</si>
  <si>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</si>
  <si>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</si>
  <si>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</si>
  <si>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</si>
  <si>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</si>
  <si>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</si>
  <si>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</si>
  <si>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</si>
  <si>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</si>
  <si>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</si>
  <si>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</si>
  <si>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</si>
  <si>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</si>
  <si>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</si>
  <si>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</si>
  <si>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</si>
  <si>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</si>
  <si>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</si>
  <si>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</si>
  <si>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</si>
  <si>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</si>
  <si>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</si>
  <si>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</si>
  <si>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</si>
  <si>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</si>
  <si>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</si>
  <si>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</si>
  <si>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</si>
  <si>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</si>
  <si>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</si>
  <si>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</si>
  <si>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</si>
  <si>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</si>
  <si>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</si>
  <si>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</si>
  <si>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</si>
  <si>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</si>
  <si>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</si>
  <si>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</si>
  <si>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</si>
  <si>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</si>
  <si>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</si>
  <si>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</si>
  <si>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</si>
  <si>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</si>
  <si>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</si>
  <si>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</si>
  <si>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</si>
  <si>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</si>
  <si>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</si>
  <si>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</si>
  <si>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</si>
  <si>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</si>
  <si>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</si>
  <si>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</si>
  <si>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</si>
  <si>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</si>
  <si>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</si>
  <si>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</si>
  <si>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</si>
  <si>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</si>
  <si>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</si>
  <si>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</si>
  <si>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</si>
  <si>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</si>
  <si>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</si>
  <si>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</si>
  <si>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</si>
  <si>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</si>
  <si>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</si>
  <si>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</si>
  <si>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</si>
  <si>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</si>
  <si>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</si>
  <si>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</si>
  <si>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</si>
  <si>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</si>
  <si>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</si>
  <si>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</si>
  <si>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</si>
  <si>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</si>
  <si>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</si>
  <si>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</si>
  <si>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</si>
  <si>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</si>
  <si>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</si>
  <si>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</si>
  <si>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</si>
  <si>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</si>
  <si>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</si>
  <si>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</si>
  <si>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</si>
  <si>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</si>
  <si>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</si>
  <si>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</si>
  <si>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</si>
  <si>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</si>
  <si>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</si>
  <si>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</si>
  <si>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</si>
  <si>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</si>
  <si>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</si>
  <si>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</si>
  <si>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</si>
  <si>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</si>
  <si>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</si>
  <si>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</si>
  <si>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</si>
  <si>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</si>
  <si>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</si>
  <si>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</si>
  <si>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</si>
  <si>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</si>
  <si>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</si>
  <si>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</si>
  <si>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</si>
  <si>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</si>
  <si>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</si>
  <si>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</si>
  <si>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</si>
  <si>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</si>
  <si>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</si>
  <si>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</si>
  <si>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</si>
  <si>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</si>
  <si>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</si>
  <si>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</si>
  <si>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</si>
  <si>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</si>
  <si>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</si>
  <si>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</si>
  <si>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</si>
  <si>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</si>
  <si>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</si>
  <si>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</si>
  <si>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</si>
  <si>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</si>
  <si>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</si>
  <si>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</si>
  <si>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</si>
  <si>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</si>
  <si>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</si>
  <si>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</si>
  <si>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</si>
  <si>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</si>
  <si>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</si>
  <si>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</si>
  <si>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</si>
  <si>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</si>
  <si>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</si>
  <si>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</si>
  <si>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</si>
  <si>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</si>
  <si>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</si>
  <si>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</si>
  <si>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</si>
  <si>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</si>
  <si>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</si>
  <si>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</si>
  <si>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</si>
  <si>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</si>
  <si>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</si>
  <si>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</si>
  <si>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</si>
  <si>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</si>
  <si>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</si>
  <si>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</si>
  <si>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</si>
  <si>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</si>
  <si>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</si>
  <si>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</si>
  <si>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</si>
  <si>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</si>
  <si>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</si>
  <si>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</si>
  <si>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</si>
  <si>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</si>
  <si>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</si>
  <si>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</si>
  <si>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</si>
  <si>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</si>
  <si>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</si>
  <si>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</si>
  <si>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</si>
  <si>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</si>
  <si>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</si>
  <si>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</si>
  <si>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</si>
  <si>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</si>
  <si>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</si>
  <si>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</si>
  <si>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</si>
  <si>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</si>
  <si>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</si>
  <si>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</si>
  <si>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</si>
  <si>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</si>
  <si>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</si>
  <si>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</si>
  <si>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</si>
  <si>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</si>
  <si>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</si>
  <si>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</si>
  <si>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</si>
  <si>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</si>
  <si>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</si>
  <si>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</si>
  <si>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</si>
  <si>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</si>
  <si>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</si>
  <si>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</si>
  <si>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</si>
  <si>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</si>
  <si>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</si>
  <si>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</si>
  <si>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</si>
  <si>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</si>
  <si>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</si>
  <si>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</si>
  <si>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</si>
  <si>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</si>
  <si>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</si>
  <si>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</si>
  <si>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</si>
  <si>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</si>
  <si>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</si>
  <si>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</si>
  <si>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</si>
  <si>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</si>
  <si>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</si>
  <si>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</si>
  <si>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</si>
  <si>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</si>
  <si>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</si>
  <si>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</si>
  <si>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</si>
  <si>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</si>
  <si>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</si>
  <si>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</si>
  <si>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</si>
  <si>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</si>
  <si>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</si>
  <si>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</si>
  <si>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</si>
  <si>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</si>
  <si>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</si>
  <si>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</si>
  <si>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</si>
  <si>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</si>
  <si>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</si>
  <si>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</si>
  <si>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</si>
  <si>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</si>
  <si>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</si>
  <si>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</si>
  <si>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</si>
  <si>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</si>
  <si>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</si>
  <si>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</si>
  <si>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</si>
  <si>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</si>
  <si>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</si>
  <si>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</si>
  <si>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</si>
  <si>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</si>
  <si>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</si>
  <si>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</si>
  <si>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</si>
  <si>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</si>
  <si>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</si>
  <si>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</si>
  <si>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</si>
  <si>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</si>
  <si>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</si>
  <si>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</si>
  <si>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</si>
  <si>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</si>
  <si>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</si>
  <si>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</si>
  <si>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</si>
  <si>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</si>
  <si>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</si>
  <si>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</si>
  <si>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</si>
  <si>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</si>
  <si>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</si>
  <si>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</si>
  <si>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</si>
  <si>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</si>
  <si>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</si>
  <si>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</si>
  <si>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</si>
  <si>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</si>
  <si>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</si>
  <si>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</si>
  <si>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</si>
  <si>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</si>
  <si>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</si>
  <si>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</si>
  <si>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</si>
  <si>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</si>
  <si>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</si>
  <si>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</si>
  <si>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</si>
  <si>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</si>
  <si>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</si>
  <si>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</si>
  <si>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</si>
  <si>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</si>
  <si>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</si>
  <si>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</si>
  <si>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</si>
  <si>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</si>
  <si>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</si>
  <si>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</si>
  <si>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</si>
  <si>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</si>
  <si>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</si>
  <si>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</si>
  <si>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</si>
  <si>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</si>
  <si>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</si>
  <si>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</si>
  <si>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</si>
  <si>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</si>
  <si>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</si>
  <si>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</si>
  <si>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</si>
  <si>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</si>
  <si>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</si>
  <si>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</si>
  <si>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</si>
  <si>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</si>
  <si>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</si>
  <si>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</si>
  <si>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</si>
  <si>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</si>
  <si>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</si>
  <si>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</si>
  <si>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</si>
  <si>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</si>
  <si>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</si>
  <si>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</si>
  <si>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</si>
  <si>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</si>
  <si>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</si>
  <si>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</si>
  <si>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</si>
  <si>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</si>
  <si>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</si>
  <si>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</si>
  <si>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</si>
  <si>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</si>
  <si>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</si>
  <si>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</si>
  <si>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</si>
  <si>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</si>
  <si>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</si>
  <si>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</si>
  <si>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</si>
  <si>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</si>
  <si>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</si>
  <si>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</si>
  <si>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</si>
  <si>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</si>
  <si>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</si>
  <si>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</si>
  <si>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</si>
  <si>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</si>
  <si>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</si>
  <si>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</si>
  <si>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</si>
  <si>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</si>
  <si>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</si>
  <si>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</si>
  <si>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</si>
  <si>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</si>
  <si>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</si>
  <si>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</si>
  <si>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</si>
  <si>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</si>
  <si>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</si>
  <si>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</si>
  <si>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</si>
  <si>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</si>
  <si>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</si>
  <si>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</si>
  <si>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</si>
  <si>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</si>
  <si>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</si>
  <si>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</si>
  <si>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</si>
  <si>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</si>
  <si>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</si>
  <si>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</si>
  <si>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</si>
  <si>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</si>
  <si>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</si>
  <si>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</si>
  <si>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</si>
  <si>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</si>
  <si>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</si>
  <si>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</si>
  <si>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</si>
  <si>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</si>
  <si>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</si>
  <si>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</si>
  <si>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</si>
  <si>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</si>
  <si>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</si>
  <si>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</si>
  <si>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</si>
  <si>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</si>
  <si>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</si>
  <si>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</si>
  <si>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</si>
  <si>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</si>
  <si>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</si>
  <si>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</si>
  <si>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</si>
  <si>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</si>
  <si>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</si>
  <si>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</si>
  <si>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</si>
  <si>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</si>
  <si>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</si>
  <si>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</si>
  <si>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</si>
  <si>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</si>
  <si>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</si>
  <si>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</si>
  <si>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</si>
  <si>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</si>
  <si>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</si>
  <si>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</si>
  <si>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</si>
  <si>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</si>
  <si>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</si>
  <si>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</si>
  <si>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</si>
  <si>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</si>
  <si>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</si>
  <si>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</si>
  <si>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</si>
  <si>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</si>
  <si>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</si>
  <si>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</si>
  <si>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</si>
  <si>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</si>
  <si>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</si>
  <si>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</si>
  <si>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</si>
  <si>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</si>
  <si>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</si>
  <si>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</si>
  <si>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</si>
  <si>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</si>
  <si>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</si>
  <si>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</si>
  <si>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</si>
  <si>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</si>
  <si>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</si>
  <si>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</si>
  <si>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</si>
  <si>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</si>
  <si>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</si>
  <si>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</si>
  <si>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</si>
  <si>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</si>
  <si>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</si>
  <si>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</si>
  <si>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</si>
  <si>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</si>
  <si>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</si>
  <si>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</si>
  <si>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</si>
  <si>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</si>
  <si>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</si>
  <si>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</si>
  <si>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</si>
  <si>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</si>
  <si>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</si>
  <si>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</si>
  <si>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</si>
  <si>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</si>
  <si>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</si>
  <si>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</si>
  <si>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</si>
  <si>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</si>
  <si>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</si>
  <si>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</si>
  <si>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</si>
  <si>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</si>
  <si>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</si>
  <si>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</si>
  <si>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</si>
  <si>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</si>
  <si>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</si>
  <si>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</si>
  <si>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</si>
  <si>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</si>
  <si>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</si>
  <si>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</si>
  <si>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</si>
  <si>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</si>
  <si>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</si>
  <si>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</si>
  <si>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</si>
  <si>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</si>
  <si>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</si>
  <si>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</si>
  <si>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</si>
  <si>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</si>
  <si>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</si>
  <si>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</si>
  <si>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</si>
  <si>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</si>
  <si>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</si>
  <si>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</si>
  <si>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</si>
  <si>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</si>
  <si>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</si>
  <si>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</si>
  <si>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</si>
  <si>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</si>
  <si>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</si>
  <si>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</si>
  <si>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</si>
  <si>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</si>
  <si>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</si>
  <si>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</si>
  <si>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</si>
  <si>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</si>
  <si>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</si>
  <si>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</si>
  <si>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</si>
  <si>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</si>
  <si>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</si>
  <si>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</si>
  <si>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</si>
  <si>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</si>
  <si>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</si>
  <si>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</si>
  <si>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</si>
  <si>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</si>
  <si>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</si>
  <si>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</si>
  <si>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</si>
  <si>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</si>
  <si>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</si>
  <si>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</si>
  <si>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</si>
  <si>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</si>
  <si>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</si>
  <si>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</si>
  <si>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</si>
  <si>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</si>
  <si>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</si>
  <si>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</si>
  <si>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</si>
  <si>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</si>
  <si>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</si>
  <si>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</si>
  <si>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</si>
  <si>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</si>
  <si>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</si>
  <si>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</si>
  <si>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</si>
  <si>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</si>
  <si>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</si>
  <si>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</si>
  <si>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</si>
  <si>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</si>
  <si>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</si>
  <si>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</si>
  <si>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</si>
  <si>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</si>
  <si>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</si>
  <si>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</si>
  <si>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</si>
  <si>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</si>
  <si>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</si>
  <si>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</si>
  <si>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</si>
  <si>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</si>
  <si>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</si>
  <si>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</si>
  <si>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</si>
  <si>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</si>
  <si>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</si>
  <si>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</si>
  <si>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</si>
  <si>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</si>
  <si>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</si>
  <si>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</si>
  <si>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</si>
  <si>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</si>
  <si>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</si>
  <si>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</si>
  <si>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</si>
  <si>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</si>
  <si>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</si>
  <si>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</si>
  <si>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</si>
  <si>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</si>
  <si>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</si>
  <si>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</si>
  <si>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</si>
  <si>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</si>
  <si>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</si>
  <si>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</si>
  <si>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</si>
  <si>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</si>
  <si>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</si>
  <si>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</si>
  <si>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</si>
  <si>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</si>
  <si>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</si>
  <si>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</si>
  <si>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</si>
  <si>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</si>
  <si>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</si>
  <si>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</si>
  <si>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</si>
  <si>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</si>
  <si>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</si>
  <si>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</si>
  <si>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</si>
  <si>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</si>
  <si>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</si>
  <si>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</si>
  <si>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</si>
  <si>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</si>
  <si>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</si>
  <si>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</si>
  <si>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</si>
  <si>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</si>
  <si>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</si>
  <si>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</si>
  <si>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</si>
  <si>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</si>
  <si>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</si>
  <si>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</si>
  <si>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</si>
  <si>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</si>
  <si>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</si>
  <si>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</si>
  <si>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</si>
  <si>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</si>
  <si>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</si>
  <si>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</si>
  <si>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</si>
  <si>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</si>
  <si>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</si>
  <si>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</si>
  <si>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</si>
  <si>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</si>
  <si>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</si>
  <si>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</si>
  <si>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</si>
  <si>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</si>
  <si>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</si>
  <si>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</si>
  <si>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</si>
  <si>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</si>
  <si>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</si>
  <si>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</si>
  <si>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</si>
  <si>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</si>
  <si>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</si>
  <si>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</si>
  <si>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</si>
  <si>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</si>
  <si>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</si>
  <si>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</si>
  <si>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</si>
  <si>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</si>
  <si>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</si>
  <si>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</si>
  <si>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</si>
  <si>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</si>
  <si>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</si>
  <si>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</si>
  <si>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</si>
  <si>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</si>
  <si>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</si>
  <si>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</si>
  <si>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</si>
  <si>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</si>
  <si>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</si>
  <si>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</si>
  <si>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</si>
  <si>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</si>
  <si>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</si>
  <si>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</si>
  <si>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</si>
  <si>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</si>
  <si>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</si>
  <si>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</si>
  <si>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</si>
  <si>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</si>
  <si>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</si>
  <si>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</si>
  <si>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</si>
  <si>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</si>
  <si>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</si>
  <si>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</si>
  <si>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</si>
  <si>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</si>
  <si>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</si>
  <si>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</si>
  <si>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</si>
  <si>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</si>
  <si>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</si>
  <si>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</si>
  <si>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</si>
  <si>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</si>
  <si>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</si>
  <si>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</si>
  <si>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</si>
  <si>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</si>
  <si>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</si>
  <si>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</si>
  <si>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</si>
  <si>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</si>
  <si>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</si>
  <si>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</si>
  <si>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</si>
  <si>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</si>
  <si>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</si>
  <si>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</si>
  <si>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</si>
  <si>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</si>
  <si>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</si>
  <si>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</si>
  <si>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</si>
  <si>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</si>
  <si>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</si>
  <si>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</si>
  <si>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</si>
  <si>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</si>
  <si>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</si>
  <si>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</si>
  <si>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</si>
  <si>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</si>
  <si>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</si>
  <si>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</si>
  <si>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</si>
  <si>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</si>
  <si>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</si>
  <si>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</si>
  <si>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</si>
  <si>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</si>
  <si>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</si>
  <si>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</si>
  <si>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</si>
  <si>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</si>
  <si>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</si>
  <si>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</si>
  <si>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</si>
  <si>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</si>
  <si>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</si>
  <si>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</si>
  <si>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</si>
  <si>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</si>
  <si>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</si>
  <si>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</si>
  <si>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</si>
  <si>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</si>
  <si>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</si>
  <si>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</si>
  <si>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</si>
  <si>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</si>
  <si>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</si>
  <si>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</si>
  <si>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</si>
  <si>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</si>
  <si>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</si>
  <si>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</si>
  <si>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</si>
  <si>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</si>
  <si>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</si>
  <si>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</si>
  <si>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</si>
  <si>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</si>
  <si>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</si>
  <si>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</si>
  <si>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</si>
  <si>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</si>
  <si>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</si>
  <si>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</si>
  <si>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</si>
  <si>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</si>
  <si>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</si>
  <si>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</si>
  <si>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</si>
  <si>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</si>
  <si>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</si>
  <si>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</si>
  <si>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</si>
  <si>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</si>
  <si>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</si>
  <si>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</si>
  <si>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</si>
  <si>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</si>
  <si>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</si>
  <si>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</si>
  <si>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</si>
  <si>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</si>
  <si>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</si>
  <si>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</si>
  <si>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</si>
  <si>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</si>
  <si>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</si>
  <si>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</si>
  <si>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</si>
  <si>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</si>
  <si>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</si>
  <si>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</si>
  <si>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</si>
  <si>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</si>
  <si>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</si>
  <si>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</si>
  <si>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</si>
  <si>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</si>
  <si>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</si>
  <si>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</si>
  <si>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</si>
  <si>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</si>
  <si>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</si>
  <si>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</si>
  <si>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</si>
  <si>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</si>
  <si>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</si>
  <si>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</si>
  <si>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</si>
  <si>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</si>
  <si>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</si>
  <si>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</si>
  <si>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</si>
  <si>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</si>
  <si>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</si>
  <si>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</si>
  <si>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</si>
  <si>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</si>
  <si>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</si>
  <si>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</si>
  <si>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</si>
  <si>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</si>
  <si>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</si>
  <si>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</si>
  <si>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</si>
  <si>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</si>
  <si>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</si>
  <si>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</si>
  <si>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</si>
  <si>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</si>
  <si>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</si>
  <si>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</si>
  <si>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</si>
  <si>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</si>
  <si>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</si>
  <si>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</si>
  <si>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</si>
  <si>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</si>
  <si>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</si>
  <si>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</si>
  <si>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</si>
  <si>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</si>
  <si>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</si>
  <si>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</si>
  <si>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</si>
  <si>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</si>
  <si>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</si>
  <si>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</si>
  <si>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</si>
  <si>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</si>
  <si>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</si>
  <si>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</si>
  <si>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</si>
  <si>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</si>
  <si>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</si>
  <si>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</si>
  <si>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</si>
  <si>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</si>
  <si>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</si>
  <si>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</si>
  <si>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</si>
  <si>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</si>
  <si>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</si>
  <si>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</si>
  <si>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</si>
  <si>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</si>
  <si>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</si>
  <si>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</si>
  <si>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</si>
  <si>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</si>
  <si>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</si>
  <si>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</si>
  <si>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</si>
  <si>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</si>
  <si>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</si>
  <si>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</si>
  <si>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</si>
  <si>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</si>
  <si>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</si>
  <si>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</si>
  <si>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</si>
  <si>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</si>
  <si>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</si>
  <si>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</si>
  <si>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</si>
  <si>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</si>
  <si>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</si>
  <si>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</si>
  <si>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</si>
  <si>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</si>
  <si>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</si>
  <si>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</si>
  <si>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</si>
  <si>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</si>
  <si>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</si>
  <si>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</si>
  <si>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</si>
  <si>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</si>
  <si>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</si>
  <si>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</si>
  <si>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</si>
  <si>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</si>
  <si>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</si>
  <si>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</si>
  <si>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</si>
  <si>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</si>
  <si>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</si>
  <si>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</si>
  <si>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</si>
  <si>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</si>
  <si>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</si>
  <si>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</si>
  <si>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</si>
  <si>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</si>
  <si>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</si>
  <si>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</si>
  <si>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</si>
  <si>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</si>
  <si>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</si>
  <si>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</si>
  <si>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</si>
  <si>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</si>
  <si>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</si>
  <si>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</si>
  <si>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</si>
  <si>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</si>
  <si>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</si>
  <si>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</si>
  <si>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</si>
  <si>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</si>
  <si>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</si>
  <si>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</si>
  <si>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</si>
  <si>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</si>
  <si>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</si>
  <si>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</si>
  <si>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</si>
  <si>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</si>
  <si>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</si>
  <si>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</si>
  <si>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</si>
  <si>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</si>
  <si>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</si>
  <si>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</si>
  <si>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</si>
  <si>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</si>
  <si>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</si>
  <si>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</si>
  <si>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</si>
  <si>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</si>
  <si>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</si>
  <si>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</si>
  <si>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</si>
  <si>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</si>
  <si>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</si>
  <si>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</si>
  <si>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</si>
  <si>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</si>
  <si>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</si>
  <si>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</si>
  <si>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</si>
  <si>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</si>
  <si>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</si>
  <si>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</si>
  <si>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</si>
  <si>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</si>
  <si>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</si>
  <si>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</si>
  <si>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</si>
  <si>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</si>
  <si>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</si>
  <si>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</si>
  <si>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</si>
  <si>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</si>
  <si>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</si>
  <si>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</si>
  <si>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</si>
  <si>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</si>
  <si>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</si>
  <si>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</si>
  <si>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</si>
  <si>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</si>
  <si>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</si>
  <si>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</si>
  <si>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</si>
  <si>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</si>
  <si>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</si>
  <si>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</si>
  <si>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</si>
  <si>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</si>
  <si>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</si>
  <si>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</si>
  <si>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</si>
  <si>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</si>
  <si>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</si>
  <si>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</si>
  <si>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</si>
  <si>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</si>
  <si>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</si>
  <si>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</si>
  <si>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</si>
  <si>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</si>
  <si>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</si>
  <si>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</si>
  <si>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</si>
  <si>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</si>
  <si>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</si>
  <si>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</si>
  <si>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</si>
  <si>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</si>
  <si>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</si>
  <si>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</si>
  <si>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</si>
  <si>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</si>
  <si>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</si>
  <si>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</si>
  <si>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</si>
  <si>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</si>
  <si>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</si>
  <si>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</si>
  <si>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</si>
  <si>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</si>
  <si>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</si>
  <si>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</si>
  <si>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</si>
  <si>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</si>
  <si>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</si>
  <si>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</si>
  <si>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</si>
  <si>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</si>
  <si>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</si>
  <si>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</si>
  <si>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</si>
  <si>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</si>
  <si>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</si>
  <si>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</si>
  <si>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</si>
  <si>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</si>
  <si>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</si>
  <si>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</si>
  <si>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</si>
  <si>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</si>
  <si>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</si>
  <si>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</si>
  <si>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</si>
  <si>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</si>
  <si>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</si>
  <si>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</si>
  <si>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</si>
  <si>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</si>
  <si>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</si>
  <si>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</si>
  <si>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</si>
  <si>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</si>
  <si>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</si>
  <si>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</si>
  <si>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</si>
  <si>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</si>
  <si>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</si>
  <si>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</si>
  <si>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</si>
  <si>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</si>
  <si>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</si>
  <si>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</si>
  <si>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</si>
  <si>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</si>
  <si>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</si>
  <si>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</si>
  <si>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</si>
  <si>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</si>
  <si>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</si>
  <si>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</si>
  <si>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</si>
  <si>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</si>
  <si>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</si>
  <si>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</si>
  <si>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</si>
  <si>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</si>
  <si>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</si>
  <si>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</si>
  <si>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</si>
  <si>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</si>
  <si>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</si>
  <si>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</si>
  <si>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</si>
  <si>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</si>
  <si>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</si>
  <si>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</si>
  <si>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</si>
  <si>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</si>
  <si>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</si>
  <si>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</si>
  <si>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</si>
  <si>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</si>
  <si>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</si>
  <si>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</si>
  <si>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</si>
  <si>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</si>
  <si>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</si>
  <si>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</si>
  <si>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</si>
  <si>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</si>
  <si>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</si>
  <si>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</si>
  <si>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</si>
  <si>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</si>
  <si>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</si>
  <si>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</si>
  <si>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</si>
  <si>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</si>
  <si>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</si>
  <si>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</si>
  <si>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</si>
  <si>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</si>
  <si>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</si>
  <si>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</si>
  <si>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</si>
  <si>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</si>
  <si>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</si>
  <si>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</si>
  <si>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</si>
  <si>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</si>
  <si>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</si>
  <si>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</si>
  <si>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</si>
  <si>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</si>
  <si>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</si>
  <si>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</si>
  <si>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</si>
  <si>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</si>
  <si>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</si>
  <si>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</si>
  <si>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</si>
  <si>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</si>
  <si>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</si>
  <si>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</si>
  <si>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</si>
  <si>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</si>
  <si>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</si>
  <si>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</si>
  <si>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</si>
  <si>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</si>
  <si>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</si>
  <si>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</si>
  <si>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</si>
  <si>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</si>
  <si>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</si>
  <si>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</si>
  <si>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</si>
  <si>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</si>
  <si>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</si>
  <si>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</si>
  <si>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</si>
  <si>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</si>
  <si>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</si>
  <si>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</si>
  <si>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</si>
  <si>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</si>
  <si>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</si>
  <si>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</si>
  <si>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</si>
  <si>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</si>
  <si>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</si>
  <si>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</si>
  <si>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</si>
  <si>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</si>
  <si>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</si>
  <si>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</si>
  <si>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</si>
  <si>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</si>
  <si>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</si>
  <si>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</si>
  <si>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</si>
  <si>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</si>
  <si>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</si>
  <si>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</si>
  <si>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</si>
  <si>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</si>
  <si>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</si>
  <si>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</si>
  <si>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</si>
  <si>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</si>
  <si>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</si>
  <si>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</si>
  <si>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</si>
  <si>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</si>
  <si>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</si>
  <si>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</si>
  <si>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</si>
  <si>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</si>
  <si>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</si>
  <si>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</si>
  <si>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</si>
  <si>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</si>
  <si>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</si>
  <si>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</si>
  <si>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</si>
  <si>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</si>
  <si>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</si>
  <si>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</si>
  <si>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</si>
  <si>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</si>
  <si>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</si>
  <si>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</si>
  <si>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</si>
  <si>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</si>
  <si>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</si>
  <si>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</si>
  <si>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</si>
  <si>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</si>
  <si>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</si>
  <si>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</si>
  <si>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</si>
  <si>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</si>
  <si>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</si>
  <si>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</si>
  <si>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</si>
  <si>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</si>
  <si>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</si>
  <si>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</si>
  <si>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</si>
  <si>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</si>
  <si>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</si>
  <si>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</si>
  <si>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</si>
  <si>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</si>
  <si>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</si>
  <si>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</si>
  <si>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</si>
  <si>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</si>
  <si>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</si>
  <si>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</si>
  <si>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</si>
  <si>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</si>
  <si>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</si>
  <si>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</si>
  <si>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</si>
  <si>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</si>
  <si>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</si>
  <si>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</si>
  <si>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</si>
  <si>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</si>
  <si>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</si>
  <si>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</si>
  <si>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</si>
  <si>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</si>
  <si>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</si>
  <si>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</si>
  <si>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</si>
  <si>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</si>
  <si>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</si>
  <si>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</si>
  <si>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</si>
  <si>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</si>
  <si>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</si>
  <si>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</si>
  <si>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</si>
  <si>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</si>
  <si>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</si>
  <si>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</si>
  <si>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</si>
  <si>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</si>
  <si>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</si>
  <si>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</si>
  <si>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</si>
  <si>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</si>
  <si>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</si>
  <si>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</si>
  <si>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</si>
  <si>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</si>
  <si>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</si>
  <si>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</si>
  <si>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</si>
  <si>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</si>
  <si>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</si>
  <si>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</si>
  <si>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</si>
  <si>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</si>
  <si>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</si>
  <si>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</si>
  <si>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</si>
  <si>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</si>
  <si>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</si>
  <si>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</si>
  <si>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</si>
  <si>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</si>
  <si>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</si>
  <si>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</si>
  <si>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</si>
  <si>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</si>
  <si>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</si>
  <si>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</si>
  <si>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</si>
  <si>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</si>
  <si>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</si>
  <si>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</si>
  <si>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</si>
  <si>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</si>
  <si>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</si>
  <si>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</si>
  <si>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</si>
  <si>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</si>
  <si>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</si>
  <si>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</si>
  <si>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</si>
  <si>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</si>
  <si>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</si>
  <si>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</si>
  <si>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</si>
  <si>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</si>
  <si>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</si>
  <si>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</si>
  <si>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</si>
  <si>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</si>
  <si>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</si>
  <si>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</si>
  <si>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</si>
  <si>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</si>
  <si>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</si>
  <si>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</si>
  <si>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</si>
  <si>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</si>
  <si>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</si>
  <si>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</si>
  <si>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</si>
  <si>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</si>
  <si>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</si>
  <si>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</si>
  <si>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</si>
  <si>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</si>
  <si>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</si>
  <si>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</si>
  <si>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</si>
  <si>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</si>
  <si>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</si>
  <si>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</si>
  <si>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</si>
  <si>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</si>
  <si>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</si>
  <si>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</si>
  <si>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</si>
  <si>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</si>
  <si>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</si>
  <si>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</si>
  <si>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</si>
  <si>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</si>
  <si>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</si>
  <si>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</si>
  <si>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</si>
  <si>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</si>
  <si>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</si>
  <si>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</si>
  <si>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</si>
  <si>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</si>
  <si>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</si>
  <si>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</si>
  <si>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</si>
  <si>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</si>
  <si>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</si>
  <si>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</si>
  <si>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</si>
  <si>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</si>
  <si>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</si>
  <si>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</si>
  <si>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</si>
  <si>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</si>
  <si>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</si>
  <si>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</si>
  <si>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</si>
  <si>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</si>
  <si>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</si>
  <si>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</si>
  <si>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</si>
  <si>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</si>
  <si>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</si>
  <si>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</si>
  <si>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</si>
  <si>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</si>
  <si>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</si>
  <si>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</si>
  <si>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</si>
  <si>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</si>
  <si>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</si>
  <si>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</si>
  <si>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</si>
  <si>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</si>
  <si>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</si>
  <si>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</si>
  <si>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</si>
  <si>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</si>
  <si>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</si>
  <si>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</si>
  <si>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</si>
  <si>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</si>
  <si>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</si>
  <si>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</si>
  <si>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</si>
  <si>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</si>
  <si>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</si>
  <si>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</si>
  <si>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</si>
  <si>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</si>
  <si>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</si>
  <si>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</si>
  <si>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</si>
  <si>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</si>
  <si>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</si>
  <si>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</si>
  <si>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</si>
  <si>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</si>
  <si>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</si>
  <si>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</si>
  <si>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</si>
  <si>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</si>
  <si>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</si>
  <si>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</si>
  <si>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</si>
  <si>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</si>
  <si>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</si>
  <si>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</si>
  <si>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</si>
  <si>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</si>
  <si>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</si>
  <si>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</si>
  <si>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</si>
  <si>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</si>
  <si>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</si>
  <si>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</si>
  <si>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</si>
  <si>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</si>
  <si>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</si>
  <si>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</si>
  <si>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</si>
  <si>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</si>
  <si>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</si>
  <si>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</si>
  <si>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</si>
  <si>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</si>
  <si>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</si>
  <si>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</si>
  <si>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</si>
  <si>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</si>
  <si>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</si>
  <si>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</si>
  <si>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</si>
  <si>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</si>
  <si>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</si>
  <si>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</si>
  <si>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</si>
  <si>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</si>
  <si>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</si>
  <si>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</si>
  <si>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</si>
  <si>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</si>
  <si>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</si>
  <si>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</si>
  <si>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</si>
  <si>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</si>
  <si>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</si>
  <si>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</si>
  <si>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</si>
  <si>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</si>
  <si>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</si>
  <si>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</si>
  <si>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</si>
  <si>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</si>
  <si>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</si>
  <si>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</si>
  <si>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</si>
  <si>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</si>
  <si>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</si>
  <si>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</si>
  <si>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</si>
  <si>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</si>
  <si>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</si>
  <si>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</si>
  <si>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</si>
  <si>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</si>
  <si>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</si>
  <si>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</si>
  <si>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</si>
  <si>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</si>
  <si>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</si>
  <si>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</si>
  <si>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</si>
  <si>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</si>
  <si>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</si>
  <si>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</si>
  <si>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</si>
  <si>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</si>
  <si>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</si>
  <si>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</si>
  <si>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</si>
  <si>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</si>
  <si>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</si>
  <si>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</si>
  <si>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</si>
  <si>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</si>
  <si>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</si>
  <si>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</si>
  <si>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</si>
  <si>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</si>
  <si>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</si>
  <si>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</si>
  <si>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</si>
  <si>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</si>
  <si>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</si>
  <si>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</si>
  <si>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</si>
  <si>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</si>
  <si>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</si>
  <si>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</si>
  <si>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</si>
  <si>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</si>
  <si>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</si>
  <si>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</si>
  <si>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</si>
  <si>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</si>
  <si>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</si>
  <si>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</si>
  <si>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</si>
  <si>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</si>
  <si>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</si>
  <si>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</si>
  <si>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</si>
  <si>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</si>
  <si>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</si>
  <si>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</si>
  <si>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</si>
  <si>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</si>
  <si>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</si>
  <si>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</si>
  <si>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</si>
  <si>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</si>
  <si>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</si>
  <si>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</si>
  <si>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</si>
  <si>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</si>
  <si>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</si>
  <si>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</si>
  <si>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</si>
  <si>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</si>
  <si>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</si>
  <si>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</si>
  <si>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</si>
  <si>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</si>
  <si>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</si>
  <si>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</si>
  <si>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</si>
  <si>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</si>
  <si>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</si>
  <si>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</si>
  <si>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</si>
  <si>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</si>
  <si>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</si>
  <si>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</si>
  <si>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</si>
  <si>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</si>
  <si>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</si>
  <si>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</si>
  <si>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</si>
  <si>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</si>
  <si>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</si>
  <si>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</si>
  <si>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</si>
  <si>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</si>
  <si>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</si>
  <si>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</si>
  <si>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</si>
  <si>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</si>
  <si>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</si>
  <si>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</si>
  <si>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</si>
  <si>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</si>
  <si>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</si>
  <si>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</si>
  <si>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</si>
  <si>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</si>
  <si>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</si>
  <si>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</si>
  <si>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</si>
  <si>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</si>
  <si>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</si>
  <si>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</si>
  <si>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</si>
  <si>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</si>
  <si>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</si>
  <si>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</si>
  <si>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</si>
  <si>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</si>
  <si>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</si>
  <si>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</si>
  <si>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</si>
  <si>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</si>
  <si>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</si>
  <si>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</si>
  <si>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</si>
  <si>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</si>
  <si>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</si>
  <si>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</si>
  <si>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</si>
  <si>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</si>
  <si>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</si>
  <si>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</si>
  <si>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</si>
  <si>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</si>
  <si>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</si>
  <si>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</si>
  <si>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</si>
  <si>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</si>
  <si>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</si>
  <si>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</si>
  <si>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</si>
  <si>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</si>
  <si>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</si>
  <si>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</si>
  <si>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</si>
  <si>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</si>
  <si>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</si>
  <si>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</si>
  <si>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</si>
  <si>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</si>
  <si>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</si>
  <si>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</si>
  <si>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</si>
  <si>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</si>
  <si>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</si>
  <si>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</si>
  <si>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</si>
  <si>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</si>
  <si>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</si>
  <si>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</si>
  <si>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</si>
  <si>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</si>
  <si>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</si>
  <si>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</si>
  <si>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</si>
  <si>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</si>
  <si>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</si>
  <si>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</si>
  <si>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</si>
  <si>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</si>
  <si>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</si>
  <si>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</si>
  <si>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</si>
  <si>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</si>
  <si>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</si>
  <si>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</si>
  <si>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</si>
  <si>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</si>
  <si>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</si>
  <si>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</si>
  <si>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</si>
  <si>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</si>
  <si>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</si>
  <si>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</si>
  <si>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</si>
  <si>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</si>
  <si>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</si>
  <si>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</si>
  <si>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</si>
  <si>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</si>
  <si>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</si>
  <si>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</si>
  <si>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</si>
  <si>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</si>
  <si>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</si>
  <si>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</si>
  <si>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</si>
  <si>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</si>
  <si>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</si>
  <si>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</si>
  <si>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</si>
  <si>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</si>
  <si>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</si>
  <si>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</si>
  <si>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</si>
  <si>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</si>
  <si>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</si>
  <si>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</si>
  <si>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</si>
  <si>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</si>
  <si>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</si>
  <si>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</si>
  <si>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</si>
  <si>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</si>
  <si>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</si>
  <si>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</si>
  <si>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</si>
  <si>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</si>
  <si>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</si>
  <si>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</si>
  <si>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</si>
  <si>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</si>
  <si>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</si>
  <si>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</si>
  <si>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</si>
  <si>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</si>
  <si>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</si>
  <si>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</si>
  <si>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</si>
  <si>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</si>
  <si>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</si>
  <si>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</si>
  <si>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</si>
  <si>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</si>
  <si>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</si>
  <si>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</si>
  <si>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</si>
  <si>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</si>
  <si>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</si>
  <si>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</si>
  <si>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</si>
  <si>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</si>
  <si>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</si>
  <si>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</si>
  <si>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</si>
  <si>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</si>
  <si>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</si>
  <si>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</si>
  <si>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</si>
  <si>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</si>
  <si>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</si>
  <si>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</si>
  <si>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</si>
  <si>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</si>
  <si>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</si>
  <si>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</si>
  <si>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</si>
  <si>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</si>
  <si>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</si>
  <si>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</si>
  <si>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</si>
  <si>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</si>
  <si>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</si>
  <si>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</si>
  <si>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</si>
  <si>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</si>
  <si>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</si>
  <si>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</si>
  <si>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</si>
  <si>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</si>
  <si>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</si>
  <si>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</si>
  <si>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</si>
  <si>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</si>
  <si>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</si>
  <si>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</si>
  <si>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</si>
  <si>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</si>
  <si>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</si>
  <si>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</si>
  <si>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</si>
  <si>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</si>
  <si>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</si>
  <si>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</si>
  <si>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</si>
  <si>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</si>
  <si>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</si>
  <si>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</si>
  <si>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</si>
  <si>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</si>
  <si>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</si>
  <si>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</si>
  <si>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</si>
  <si>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</si>
  <si>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</si>
  <si>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</si>
  <si>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</si>
  <si>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</si>
  <si>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</si>
  <si>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</si>
  <si>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</si>
  <si>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</si>
  <si>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</si>
  <si>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</si>
  <si>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</si>
  <si>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</si>
  <si>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</si>
  <si>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</si>
  <si>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</si>
  <si>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</si>
  <si>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</si>
  <si>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</si>
  <si>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</si>
  <si>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</si>
  <si>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</si>
  <si>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</si>
  <si>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</si>
  <si>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</si>
  <si>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</si>
  <si>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</si>
  <si>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</si>
  <si>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</si>
  <si>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</si>
  <si>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</si>
  <si>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</si>
  <si>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</si>
  <si>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</si>
  <si>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</si>
  <si>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</si>
  <si>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</si>
  <si>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</si>
  <si>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</si>
  <si>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</si>
  <si>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</si>
  <si>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</si>
  <si>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</si>
  <si>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</si>
  <si>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</si>
  <si>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</si>
  <si>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</si>
  <si>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</si>
  <si>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</si>
  <si>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</si>
  <si>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</si>
  <si>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</si>
  <si>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</si>
  <si>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</si>
  <si>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</si>
  <si>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</si>
  <si>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</si>
  <si>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</si>
  <si>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</si>
  <si>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</si>
  <si>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</si>
  <si>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</si>
  <si>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</si>
  <si>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</si>
  <si>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</si>
  <si>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</si>
  <si>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</si>
  <si>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</si>
  <si>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</si>
  <si>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</si>
  <si>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</si>
  <si>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</si>
  <si>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</si>
  <si>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</si>
  <si>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</si>
  <si>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</si>
  <si>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</si>
  <si>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</si>
  <si>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</si>
  <si>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</si>
  <si>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</si>
  <si>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</si>
  <si>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</si>
  <si>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</si>
  <si>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</si>
  <si>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</si>
  <si>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</si>
  <si>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</si>
  <si>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</si>
  <si>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</si>
  <si>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</si>
  <si>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</si>
  <si>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</si>
  <si>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</si>
  <si>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</si>
  <si>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</si>
  <si>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</si>
  <si>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</si>
  <si>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</si>
  <si>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</si>
  <si>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</si>
  <si>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</si>
  <si>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</si>
  <si>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</si>
  <si>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</si>
  <si>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</si>
  <si>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</si>
  <si>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</si>
  <si>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</si>
  <si>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</si>
  <si>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</si>
  <si>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</si>
  <si>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</si>
  <si>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</si>
  <si>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</si>
  <si>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</si>
  <si>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</si>
  <si>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</si>
  <si>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</si>
  <si>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</si>
  <si>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</si>
  <si>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</si>
  <si>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</si>
  <si>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</si>
  <si>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</si>
  <si>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</si>
  <si>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</si>
  <si>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</si>
  <si>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</si>
  <si>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</si>
  <si>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</si>
  <si>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</si>
  <si>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</si>
  <si>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</si>
  <si>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</si>
  <si>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</si>
  <si>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</si>
  <si>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</si>
  <si>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</si>
  <si>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</si>
  <si>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</si>
  <si>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</si>
  <si>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</si>
  <si>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</si>
  <si>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</si>
  <si>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</si>
  <si>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</si>
  <si>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</si>
  <si>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</si>
  <si>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</si>
  <si>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</si>
  <si>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</si>
  <si>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</si>
  <si>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</si>
  <si>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</si>
  <si>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</si>
  <si>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</si>
  <si>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</si>
  <si>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</si>
  <si>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</si>
  <si>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</si>
  <si>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</si>
  <si>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</si>
  <si>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</si>
  <si>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</si>
  <si>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</si>
  <si>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</si>
  <si>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</si>
  <si>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</si>
  <si>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</si>
  <si>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</si>
  <si>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</si>
  <si>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</si>
  <si>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</si>
  <si>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</si>
  <si>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</si>
  <si>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</si>
  <si>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</si>
  <si>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</si>
  <si>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</si>
  <si>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</si>
  <si>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</si>
  <si>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</si>
  <si>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</si>
  <si>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</si>
  <si>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</si>
  <si>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</si>
  <si>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</si>
  <si>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</si>
  <si>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</si>
  <si>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</si>
  <si>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</si>
  <si>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</si>
  <si>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</si>
  <si>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</si>
  <si>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</si>
  <si>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</si>
  <si>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</si>
  <si>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</si>
  <si>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</si>
  <si>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</si>
  <si>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</si>
  <si>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</si>
  <si>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</si>
  <si>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</si>
  <si>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</si>
  <si>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</si>
  <si>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</si>
  <si>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</si>
  <si>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</si>
  <si>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</si>
  <si>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</si>
  <si>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</si>
  <si>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</si>
  <si>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</si>
  <si>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</si>
  <si>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</si>
  <si>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</si>
  <si>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</si>
  <si>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</si>
  <si>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</si>
  <si>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</si>
  <si>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</si>
  <si>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</si>
  <si>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</si>
  <si>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</si>
  <si>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</si>
  <si>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</si>
  <si>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</si>
  <si>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</si>
  <si>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</si>
  <si>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</si>
  <si>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</si>
  <si>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</si>
  <si>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</si>
  <si>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</si>
  <si>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</si>
  <si>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</si>
  <si>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</si>
  <si>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</si>
  <si>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</si>
  <si>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</si>
  <si>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</si>
  <si>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</si>
  <si>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</si>
  <si>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</si>
  <si>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</si>
  <si>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</si>
  <si>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</si>
  <si>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</si>
  <si>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</si>
  <si>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</si>
  <si>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</si>
  <si>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</si>
  <si>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</si>
  <si>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</si>
  <si>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</si>
  <si>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</si>
  <si>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</si>
  <si>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</si>
  <si>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</si>
  <si>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</si>
  <si>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</si>
  <si>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</si>
  <si>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</si>
  <si>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</si>
  <si>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</si>
  <si>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</si>
  <si>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</si>
  <si>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</si>
  <si>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</si>
  <si>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</si>
  <si>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</si>
  <si>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</si>
  <si>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</si>
  <si>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</si>
  <si>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</si>
  <si>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</si>
  <si>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</si>
  <si>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</si>
  <si>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</si>
  <si>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</si>
  <si>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</si>
  <si>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</si>
  <si>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</si>
  <si>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</si>
  <si>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</si>
  <si>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</si>
  <si>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</si>
  <si>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</si>
  <si>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</si>
  <si>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</si>
  <si>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</si>
  <si>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</si>
  <si>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</si>
  <si>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</si>
  <si>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</si>
  <si>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</si>
  <si>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</si>
  <si>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</si>
  <si>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</si>
  <si>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</si>
  <si>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</si>
  <si>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</si>
  <si>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</si>
  <si>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</si>
  <si>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</si>
  <si>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</si>
  <si>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</si>
  <si>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</si>
  <si>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</si>
  <si>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</si>
  <si>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</si>
  <si>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</si>
  <si>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</si>
  <si>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</si>
  <si>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</si>
  <si>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</si>
  <si>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</si>
  <si>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</si>
  <si>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</si>
  <si>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</si>
  <si>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</si>
  <si>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</si>
  <si>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</si>
  <si>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</si>
  <si>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</si>
  <si>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</si>
  <si>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</si>
  <si>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</si>
  <si>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</si>
  <si>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</si>
  <si>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</si>
  <si>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</si>
  <si>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</si>
  <si>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</si>
  <si>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</si>
  <si>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</si>
  <si>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</si>
  <si>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</si>
  <si>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</si>
  <si>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</si>
  <si>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</si>
  <si>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</si>
  <si>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</si>
  <si>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</si>
  <si>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</si>
  <si>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</si>
  <si>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</si>
  <si>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</si>
  <si>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</si>
  <si>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</si>
  <si>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</si>
  <si>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</si>
  <si>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</si>
  <si>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</si>
  <si>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</si>
  <si>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</si>
  <si>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</si>
  <si>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</si>
  <si>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</si>
  <si>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</si>
  <si>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</si>
  <si>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</si>
  <si>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</si>
  <si>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</si>
  <si>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</si>
  <si>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</si>
  <si>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</si>
  <si>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</si>
  <si>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</si>
  <si>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</si>
  <si>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</si>
  <si>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</si>
  <si>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</si>
  <si>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</si>
  <si>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</si>
  <si>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</si>
  <si>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</si>
  <si>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</si>
  <si>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</si>
  <si>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</si>
  <si>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</si>
  <si>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</si>
  <si>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</si>
  <si>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</si>
  <si>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</si>
  <si>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</si>
  <si>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</si>
  <si>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</si>
  <si>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</si>
  <si>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</si>
  <si>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</si>
  <si>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</si>
  <si>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</si>
  <si>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</si>
  <si>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</si>
  <si>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</si>
  <si>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</si>
  <si>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</si>
  <si>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</si>
  <si>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</si>
  <si>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</si>
  <si>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</si>
  <si>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</si>
  <si>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</si>
  <si>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</si>
  <si>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</si>
  <si>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</si>
  <si>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</si>
  <si>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</si>
  <si>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</si>
  <si>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</si>
  <si>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</si>
  <si>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</si>
  <si>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</si>
  <si>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</si>
  <si>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</si>
  <si>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</si>
  <si>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</si>
  <si>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</si>
  <si>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</si>
  <si>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</si>
  <si>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</si>
  <si>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</si>
  <si>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</si>
  <si>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</si>
  <si>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</si>
  <si>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</si>
  <si>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</si>
  <si>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</si>
  <si>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</si>
  <si>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</si>
  <si>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</si>
  <si>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</si>
  <si>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</si>
  <si>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</si>
  <si>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</si>
  <si>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</si>
  <si>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</si>
  <si>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</si>
  <si>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</si>
  <si>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</si>
  <si>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</si>
  <si>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</si>
  <si>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</si>
  <si>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</si>
  <si>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</si>
  <si>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</si>
  <si>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</si>
  <si>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</si>
  <si>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</si>
  <si>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</si>
  <si>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</si>
  <si>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</si>
  <si>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</si>
  <si>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</si>
  <si>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</si>
  <si>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</si>
  <si>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</si>
  <si>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</si>
  <si>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</si>
  <si>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</si>
  <si>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</si>
  <si>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</si>
  <si>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</si>
  <si>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</si>
  <si>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</si>
  <si>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</si>
  <si>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</si>
  <si>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</si>
  <si>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</si>
  <si>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</si>
  <si>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</si>
  <si>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</si>
  <si>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</si>
  <si>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</si>
  <si>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</si>
  <si>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</si>
  <si>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</si>
  <si>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</si>
  <si>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</si>
  <si>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</si>
  <si>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</si>
  <si>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</si>
  <si>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</si>
  <si>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</si>
  <si>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</si>
  <si>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</si>
  <si>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</si>
  <si>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</si>
  <si>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</si>
  <si>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</si>
  <si>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</si>
  <si>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</si>
  <si>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</si>
  <si>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</si>
  <si>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</si>
  <si>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</si>
  <si>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</si>
  <si>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</si>
  <si>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</si>
  <si>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</si>
  <si>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</si>
  <si>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</si>
  <si>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</si>
  <si>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</si>
  <si>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</si>
  <si>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</si>
  <si>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</si>
  <si>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</si>
  <si>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</si>
  <si>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</si>
  <si>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</si>
  <si>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</si>
  <si>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</si>
  <si>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</si>
  <si>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</si>
  <si>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</si>
  <si>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</si>
  <si>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</si>
  <si>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</si>
  <si>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</si>
  <si>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</si>
  <si>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</si>
  <si>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</si>
  <si>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</si>
  <si>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</si>
  <si>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</si>
  <si>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</si>
  <si>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</si>
  <si>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</si>
  <si>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</si>
  <si>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</si>
  <si>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</si>
  <si>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</si>
  <si>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</si>
  <si>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</si>
  <si>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</si>
  <si>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</si>
  <si>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</si>
  <si>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</si>
  <si>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</si>
  <si>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</si>
  <si>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</si>
  <si>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</si>
  <si>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</si>
  <si>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</si>
  <si>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</si>
  <si>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</si>
  <si>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</si>
  <si>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</si>
  <si>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</si>
  <si>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</si>
  <si>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</si>
  <si>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</si>
  <si>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</si>
  <si>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</si>
  <si>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</si>
  <si>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</si>
  <si>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</si>
  <si>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</si>
  <si>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</si>
  <si>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</si>
  <si>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</si>
  <si>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</si>
  <si>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</si>
  <si>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</si>
  <si>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</si>
  <si>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</si>
  <si>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</si>
  <si>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</si>
  <si>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</si>
  <si>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</si>
  <si>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</si>
  <si>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</si>
  <si>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</si>
  <si>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</si>
  <si>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</si>
  <si>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</si>
  <si>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</si>
  <si>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</si>
  <si>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</si>
  <si>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</si>
  <si>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</si>
  <si>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</si>
  <si>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</si>
  <si>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</si>
  <si>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</si>
  <si>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</si>
  <si>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</si>
  <si>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</si>
  <si>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</si>
  <si>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</si>
  <si>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</si>
  <si>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</si>
  <si>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</si>
  <si>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</si>
  <si>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</si>
  <si>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</si>
  <si>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</si>
  <si>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</si>
  <si>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</si>
  <si>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</si>
  <si>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</si>
  <si>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</si>
  <si>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</si>
  <si>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</si>
  <si>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</si>
  <si>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</si>
  <si>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</si>
  <si>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</si>
  <si>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</si>
  <si>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</si>
  <si>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</si>
  <si>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</si>
  <si>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</si>
  <si>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</si>
  <si>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</si>
  <si>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</si>
  <si>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</si>
  <si>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</si>
  <si>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</si>
  <si>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</si>
  <si>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</si>
  <si>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</si>
  <si>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</si>
  <si>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</si>
  <si>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</si>
  <si>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</si>
  <si>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</si>
  <si>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</si>
  <si>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</si>
  <si>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</si>
  <si>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</si>
  <si>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</si>
  <si>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</si>
  <si>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</si>
  <si>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</si>
  <si>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</si>
  <si>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</si>
  <si>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</si>
  <si>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</si>
  <si>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</si>
  <si>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</si>
  <si>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</si>
  <si>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</si>
  <si>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</si>
  <si>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</si>
  <si>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</si>
  <si>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</si>
  <si>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</si>
  <si>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</si>
  <si>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</si>
  <si>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</si>
  <si>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</si>
  <si>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</si>
  <si>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</si>
  <si>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</si>
  <si>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</si>
  <si>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</si>
  <si>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</si>
  <si>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</si>
  <si>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</si>
  <si>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</si>
  <si>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</si>
  <si>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</si>
  <si>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</si>
  <si>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</si>
  <si>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</si>
  <si>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</si>
  <si>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</si>
  <si>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</si>
  <si>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</si>
  <si>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</si>
  <si>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</si>
  <si>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</si>
  <si>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</si>
  <si>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</si>
  <si>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</si>
  <si>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</si>
  <si>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</si>
  <si>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</si>
  <si>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</si>
  <si>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</si>
  <si>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</si>
  <si>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</si>
  <si>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</si>
  <si>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</si>
  <si>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</si>
  <si>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</si>
  <si>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</si>
  <si>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</si>
  <si>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</si>
  <si>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</si>
  <si>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</si>
  <si>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</si>
  <si>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</si>
  <si>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</si>
  <si>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</si>
  <si>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</si>
  <si>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</si>
  <si>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</si>
  <si>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</si>
  <si>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</si>
  <si>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</si>
  <si>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</si>
  <si>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</si>
  <si>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</si>
  <si>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</si>
  <si>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</si>
  <si>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</si>
  <si>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</si>
  <si>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</si>
  <si>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</si>
  <si>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</si>
  <si>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</si>
  <si>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</si>
  <si>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</si>
  <si>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</si>
  <si>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</si>
  <si>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</si>
  <si>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</si>
  <si>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</si>
  <si>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</si>
  <si>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</si>
  <si>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</si>
  <si>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</si>
  <si>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</si>
  <si>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</si>
  <si>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</si>
  <si>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</si>
  <si>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</si>
  <si>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</si>
  <si>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</si>
  <si>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</si>
  <si>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</si>
  <si>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</si>
  <si>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</si>
  <si>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</si>
  <si>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</si>
  <si>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</si>
  <si>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</si>
  <si>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</si>
  <si>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</si>
  <si>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</si>
  <si>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</si>
  <si>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</si>
  <si>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</si>
  <si>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</si>
  <si>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</si>
  <si>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</si>
  <si>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</si>
  <si>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</si>
  <si>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</si>
  <si>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</si>
  <si>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</si>
  <si>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</si>
  <si>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</si>
  <si>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</si>
  <si>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</si>
  <si>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</si>
  <si>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</si>
  <si>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</si>
  <si>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</si>
  <si>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</si>
  <si>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</si>
  <si>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</si>
  <si>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</si>
  <si>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</si>
  <si>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</si>
  <si>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</si>
  <si>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</si>
  <si>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</si>
  <si>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</si>
  <si>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</si>
  <si>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</si>
  <si>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</si>
  <si>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</si>
  <si>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</si>
  <si>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</si>
  <si>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</si>
  <si>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</si>
  <si>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</si>
  <si>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</si>
  <si>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</si>
  <si>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</si>
  <si>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</si>
  <si>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</si>
  <si>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</si>
  <si>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</si>
  <si>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</si>
  <si>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</si>
  <si>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</si>
  <si>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</si>
  <si>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</si>
  <si>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</si>
  <si>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</si>
  <si>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</si>
  <si>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</si>
  <si>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</si>
  <si>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</si>
  <si>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</si>
  <si>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</si>
  <si>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</si>
  <si>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</si>
  <si>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</si>
  <si>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</si>
  <si>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</si>
  <si>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</si>
  <si>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</si>
  <si>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</si>
  <si>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</si>
  <si>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</si>
  <si>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</si>
  <si>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</si>
  <si>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</si>
  <si>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</si>
  <si>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</si>
  <si>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</si>
  <si>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</si>
  <si>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</si>
  <si>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</si>
  <si>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</si>
  <si>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</si>
  <si>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</si>
  <si>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</si>
  <si>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</si>
  <si>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</si>
  <si>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</si>
  <si>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</si>
  <si>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</si>
  <si>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</si>
  <si>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</si>
  <si>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</si>
  <si>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</si>
  <si>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</si>
  <si>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</si>
  <si>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</si>
  <si>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</si>
  <si>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</si>
  <si>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</si>
  <si>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</si>
  <si>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</si>
  <si>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</si>
  <si>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</si>
  <si>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</si>
  <si>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</si>
  <si>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</si>
  <si>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</si>
  <si>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</si>
  <si>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</si>
  <si>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</si>
  <si>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</si>
  <si>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</si>
  <si>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</si>
  <si>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</si>
  <si>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</si>
  <si>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</si>
  <si>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</si>
  <si>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</si>
  <si>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</si>
  <si>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</si>
  <si>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</si>
  <si>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</si>
  <si>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</si>
  <si>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</si>
  <si>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</si>
  <si>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</si>
  <si>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</si>
  <si>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</si>
  <si>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</si>
  <si>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</si>
  <si>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</si>
  <si>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</si>
  <si>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</si>
  <si>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</si>
  <si>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</si>
  <si>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</si>
  <si>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</si>
  <si>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</si>
  <si>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</si>
  <si>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</si>
  <si>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</si>
  <si>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</si>
  <si>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</si>
  <si>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</si>
  <si>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</si>
  <si>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</si>
  <si>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</si>
  <si>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</si>
  <si>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</si>
  <si>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</si>
  <si>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</si>
  <si>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</si>
  <si>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</si>
  <si>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</si>
  <si>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</si>
  <si>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</si>
  <si>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</si>
  <si>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</si>
  <si>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</si>
  <si>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</si>
  <si>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</si>
  <si>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</si>
  <si>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</si>
  <si>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</si>
  <si>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</si>
  <si>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</si>
  <si>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</si>
  <si>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</si>
  <si>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</si>
  <si>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</si>
  <si>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</si>
  <si>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</si>
  <si>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</si>
  <si>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</si>
  <si>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</si>
  <si>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</si>
  <si>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</si>
  <si>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</si>
  <si>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</si>
  <si>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</si>
  <si>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</si>
  <si>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</si>
  <si>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</si>
  <si>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</si>
  <si>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</si>
  <si>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</si>
  <si>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</si>
  <si>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</si>
  <si>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</si>
  <si>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</si>
  <si>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</si>
  <si>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</si>
  <si>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</si>
  <si>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</si>
  <si>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</si>
  <si>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</si>
  <si>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</si>
  <si>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</si>
  <si>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</si>
  <si>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</si>
  <si>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</si>
  <si>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</si>
  <si>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</si>
  <si>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</si>
  <si>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</si>
  <si>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</si>
  <si>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</si>
  <si>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</si>
  <si>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</si>
  <si>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</si>
  <si>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</si>
  <si>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</si>
  <si>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</si>
  <si>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</si>
  <si>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</si>
  <si>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</si>
  <si>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</si>
  <si>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</si>
  <si>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</si>
  <si>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</si>
  <si>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</si>
  <si>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</si>
  <si>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</si>
  <si>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</si>
  <si>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</si>
  <si>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</si>
  <si>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</si>
  <si>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</si>
  <si>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</si>
  <si>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</si>
  <si>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</si>
  <si>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</si>
  <si>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</si>
  <si>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</si>
  <si>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</si>
  <si>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</si>
  <si>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</si>
  <si>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</si>
  <si>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</si>
  <si>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</si>
  <si>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</si>
  <si>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</si>
  <si>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</si>
  <si>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</si>
  <si>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</si>
  <si>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</si>
  <si>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</si>
  <si>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</si>
  <si>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</si>
  <si>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</si>
  <si>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</si>
  <si>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</si>
  <si>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</si>
  <si>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</si>
  <si>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</si>
  <si>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</si>
  <si>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</si>
  <si>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</si>
  <si>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</si>
  <si>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</si>
  <si>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</si>
  <si>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</si>
  <si>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</si>
  <si>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</si>
  <si>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</si>
  <si>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</si>
  <si>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</si>
  <si>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</si>
  <si>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</si>
  <si>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</si>
  <si>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</si>
  <si>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</si>
  <si>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</si>
  <si>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</si>
  <si>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</si>
  <si>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</si>
  <si>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</si>
  <si>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</si>
  <si>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</si>
  <si>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</si>
  <si>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</si>
  <si>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</si>
  <si>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</si>
  <si>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</si>
  <si>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</si>
  <si>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</si>
  <si>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</si>
  <si>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</si>
  <si>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</si>
  <si>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</si>
  <si>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</si>
  <si>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</si>
  <si>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</si>
  <si>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</si>
  <si>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</si>
  <si>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</si>
  <si>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</si>
  <si>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</si>
  <si>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</si>
  <si>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</si>
  <si>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</si>
  <si>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</si>
  <si>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</si>
  <si>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</si>
  <si>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</si>
  <si>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</si>
  <si>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</si>
  <si>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</si>
  <si>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</si>
  <si>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</si>
  <si>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</si>
  <si>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</si>
  <si>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</si>
  <si>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</si>
  <si>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</si>
  <si>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</si>
  <si>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</si>
  <si>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</si>
  <si>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</si>
  <si>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</si>
  <si>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</si>
  <si>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</si>
  <si>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</si>
  <si>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</si>
  <si>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</si>
  <si>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</si>
  <si>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</si>
  <si>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</si>
  <si>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</si>
  <si>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</si>
  <si>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</si>
  <si>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</si>
  <si>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</si>
  <si>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</si>
  <si>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</si>
  <si>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</si>
  <si>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</si>
  <si>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</si>
  <si>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</si>
  <si>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</si>
  <si>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</si>
  <si>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</si>
  <si>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</si>
  <si>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</si>
  <si>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</si>
  <si>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</si>
  <si>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</si>
  <si>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</si>
  <si>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</si>
  <si>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</si>
  <si>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</si>
  <si>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</si>
  <si>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</si>
  <si>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</si>
  <si>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</si>
  <si>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</si>
  <si>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</si>
  <si>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</si>
  <si>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</si>
  <si>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</si>
  <si>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</si>
  <si>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</si>
  <si>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</si>
  <si>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</si>
  <si>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</si>
  <si>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</si>
  <si>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</si>
  <si>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</si>
  <si>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</si>
  <si>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</si>
  <si>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</si>
  <si>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</si>
  <si>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</si>
  <si>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</si>
  <si>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</si>
  <si>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</si>
  <si>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</si>
  <si>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</si>
  <si>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</si>
  <si>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</si>
  <si>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</si>
  <si>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</si>
  <si>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</si>
  <si>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</si>
  <si>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</si>
  <si>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</si>
  <si>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</si>
  <si>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</si>
  <si>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</si>
  <si>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</si>
  <si>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</si>
  <si>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</si>
  <si>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</si>
  <si>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</si>
  <si>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</si>
  <si>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</si>
  <si>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</si>
  <si>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</si>
  <si>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</si>
  <si>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</si>
  <si>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</si>
  <si>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</si>
  <si>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</si>
  <si>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</si>
  <si>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</si>
  <si>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</si>
  <si>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</si>
  <si>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</si>
  <si>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</si>
  <si>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</si>
  <si>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</si>
  <si>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</si>
  <si>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</si>
  <si>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</si>
  <si>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</si>
  <si>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</si>
  <si>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</si>
  <si>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</si>
  <si>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</si>
  <si>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</si>
  <si>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</si>
  <si>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</si>
  <si>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</si>
  <si>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</si>
  <si>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</si>
  <si>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</si>
  <si>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</si>
  <si>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</si>
  <si>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</si>
  <si>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</si>
  <si>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</si>
  <si>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</si>
  <si>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</si>
  <si>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</si>
  <si>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</si>
  <si>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</si>
  <si>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</si>
  <si>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</si>
  <si>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</si>
  <si>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</si>
  <si>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</si>
  <si>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</si>
  <si>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</si>
  <si>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</si>
  <si>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</si>
  <si>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</si>
  <si>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</si>
  <si>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</si>
  <si>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</si>
  <si>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</si>
  <si>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</si>
  <si>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</si>
  <si>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</si>
  <si>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</si>
  <si>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</si>
  <si>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</si>
  <si>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</si>
  <si>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</si>
  <si>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</si>
  <si>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</si>
  <si>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</si>
  <si>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</si>
  <si>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</si>
  <si>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</si>
  <si>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</si>
  <si>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</si>
  <si>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</si>
  <si>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</si>
  <si>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</si>
  <si>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</si>
  <si>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</si>
  <si>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</si>
  <si>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</si>
  <si>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</si>
  <si>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</si>
  <si>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</si>
  <si>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</si>
  <si>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</si>
  <si>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</si>
  <si>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</si>
  <si>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</si>
  <si>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</si>
  <si>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</si>
  <si>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</si>
  <si>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</si>
  <si>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</si>
  <si>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</si>
  <si>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</si>
  <si>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</si>
  <si>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</si>
  <si>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</si>
  <si>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</si>
  <si>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</si>
  <si>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</si>
  <si>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</si>
  <si>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</si>
  <si>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</si>
  <si>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</si>
  <si>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</si>
  <si>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</si>
  <si>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</si>
  <si>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</si>
  <si>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</si>
  <si>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</si>
  <si>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</si>
  <si>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</si>
  <si>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</si>
  <si>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</si>
  <si>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</si>
  <si>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</si>
  <si>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</si>
  <si>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</si>
  <si>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</si>
  <si>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</si>
  <si>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</si>
  <si>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</si>
  <si>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</si>
  <si>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</si>
  <si>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</si>
  <si>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</si>
  <si>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</si>
  <si>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</si>
  <si>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</si>
  <si>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</si>
  <si>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</si>
  <si>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</si>
  <si>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</si>
  <si>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</si>
  <si>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</si>
  <si>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</si>
  <si>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</si>
  <si>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</si>
  <si>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</si>
  <si>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</si>
  <si>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</si>
  <si>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</si>
  <si>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</si>
  <si>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</si>
  <si>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</si>
  <si>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</si>
  <si>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</si>
  <si>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</si>
  <si>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</si>
  <si>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</si>
  <si>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</si>
  <si>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</si>
  <si>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</si>
  <si>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</si>
  <si>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</si>
  <si>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</si>
  <si>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</si>
  <si>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</si>
  <si>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</si>
  <si>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</si>
  <si>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</si>
  <si>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</si>
  <si>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</si>
  <si>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</si>
  <si>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</si>
  <si>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</si>
  <si>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</si>
  <si>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</si>
  <si>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</si>
  <si>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</si>
  <si>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</si>
  <si>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</si>
  <si>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</si>
  <si>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</si>
  <si>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</si>
  <si>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</si>
  <si>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</si>
  <si>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</si>
  <si>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</si>
  <si>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</si>
  <si>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</si>
  <si>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</si>
  <si>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</si>
  <si>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</si>
  <si>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</si>
  <si>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</si>
  <si>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</si>
  <si>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</si>
  <si>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</si>
  <si>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</si>
  <si>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</si>
  <si>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</si>
  <si>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</si>
  <si>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</si>
  <si>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</si>
  <si>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</si>
  <si>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</si>
  <si>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</si>
  <si>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</si>
  <si>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</si>
  <si>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</si>
  <si>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</si>
  <si>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</si>
  <si>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</si>
  <si>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</si>
  <si>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</si>
  <si>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</si>
  <si>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</si>
  <si>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</si>
  <si>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</si>
  <si>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</si>
  <si>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</si>
  <si>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</si>
  <si>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</si>
  <si>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</si>
  <si>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</si>
  <si>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</si>
  <si>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</si>
  <si>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</si>
  <si>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</si>
  <si>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</si>
  <si>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</si>
  <si>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</si>
  <si>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</si>
  <si>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</si>
  <si>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</si>
  <si>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</si>
  <si>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</si>
  <si>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</si>
  <si>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</si>
  <si>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</si>
  <si>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</si>
  <si>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</si>
  <si>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</si>
  <si>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</si>
  <si>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</si>
  <si>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</si>
  <si>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</si>
  <si>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</si>
  <si>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</si>
  <si>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</si>
  <si>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</si>
  <si>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</si>
  <si>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</si>
  <si>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</si>
  <si>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</si>
  <si>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</si>
  <si>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</si>
  <si>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</si>
  <si>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</si>
  <si>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</si>
  <si>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</si>
  <si>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</si>
  <si>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</si>
  <si>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</si>
  <si>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</si>
  <si>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</si>
  <si>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</si>
  <si>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</si>
  <si>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</si>
  <si>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</si>
  <si>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</si>
  <si>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</si>
  <si>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</si>
  <si>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</si>
  <si>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</si>
  <si>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</si>
  <si>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</si>
  <si>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</si>
  <si>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</si>
  <si>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</si>
  <si>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</si>
  <si>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</si>
  <si>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</si>
  <si>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</si>
  <si>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</si>
  <si>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</si>
  <si>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</si>
  <si>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</si>
  <si>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</si>
  <si>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</si>
  <si>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</si>
  <si>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</si>
  <si>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</si>
  <si>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</si>
  <si>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</si>
  <si>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</si>
  <si>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</si>
  <si>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</si>
  <si>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</si>
  <si>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</si>
  <si>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</si>
  <si>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</si>
  <si>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</si>
  <si>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</si>
  <si>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</si>
  <si>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</si>
  <si>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</si>
  <si>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</si>
  <si>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</si>
  <si>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</si>
  <si>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</si>
  <si>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</si>
  <si>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</si>
  <si>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</si>
  <si>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</si>
  <si>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</si>
  <si>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</si>
  <si>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</si>
  <si>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</si>
  <si>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</si>
  <si>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</si>
  <si>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</si>
  <si>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</si>
  <si>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</si>
  <si>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</si>
  <si>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</si>
  <si>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</si>
  <si>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</si>
  <si>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</si>
  <si>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</si>
  <si>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</si>
  <si>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</si>
  <si>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</si>
  <si>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</si>
  <si>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</si>
  <si>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</si>
  <si>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</si>
  <si>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</si>
  <si>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</si>
  <si>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</si>
  <si>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</si>
  <si>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</si>
  <si>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</si>
  <si>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</si>
  <si>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</si>
  <si>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</si>
  <si>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</si>
  <si>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</si>
  <si>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</si>
  <si>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</si>
  <si>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</si>
  <si>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</si>
  <si>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</si>
  <si>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</si>
  <si>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</si>
  <si>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</si>
  <si>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</si>
  <si>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</si>
  <si>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</si>
  <si>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</si>
  <si>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</si>
  <si>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</si>
  <si>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</si>
  <si>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</si>
  <si>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</si>
  <si>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</si>
  <si>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</si>
  <si>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</si>
  <si>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</si>
  <si>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</si>
  <si>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</si>
  <si>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</si>
  <si>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</si>
  <si>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</si>
  <si>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</si>
  <si>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</si>
  <si>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</si>
  <si>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</si>
  <si>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</si>
  <si>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</si>
  <si>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</si>
  <si>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</si>
  <si>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</si>
  <si>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</si>
  <si>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</si>
  <si>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</si>
  <si>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</si>
  <si>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</si>
  <si>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</si>
  <si>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</si>
  <si>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</si>
  <si>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</si>
  <si>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</si>
  <si>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</si>
  <si>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</si>
  <si>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</si>
  <si>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</si>
  <si>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</si>
  <si>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</si>
  <si>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</si>
  <si>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</si>
  <si>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</si>
  <si>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</si>
  <si>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</si>
  <si>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</si>
  <si>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</si>
  <si>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</si>
  <si>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</si>
  <si>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</si>
  <si>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</si>
  <si>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</si>
  <si>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</si>
  <si>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</si>
  <si>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</si>
  <si>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</si>
  <si>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</si>
  <si>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</si>
  <si>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</si>
  <si>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</si>
  <si>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</si>
  <si>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</si>
  <si>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</si>
  <si>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</si>
  <si>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</si>
  <si>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</si>
  <si>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</si>
  <si>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</si>
  <si>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</si>
  <si>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</si>
  <si>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</si>
  <si>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</si>
  <si>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</si>
  <si>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</si>
  <si>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</si>
  <si>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</si>
  <si>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</si>
  <si>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</si>
  <si>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</si>
  <si>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</si>
  <si>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</si>
  <si>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</si>
  <si>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</si>
  <si>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</si>
  <si>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</si>
  <si>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</si>
  <si>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</si>
  <si>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</si>
  <si>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</si>
  <si>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</si>
  <si>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</si>
  <si>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</si>
  <si>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</si>
  <si>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</si>
  <si>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</si>
  <si>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</si>
  <si>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</si>
  <si>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</si>
  <si>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</si>
  <si>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</si>
  <si>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</si>
  <si>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</si>
  <si>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</si>
  <si>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</si>
  <si>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</si>
  <si>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</si>
  <si>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</si>
  <si>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</si>
  <si>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</si>
  <si>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</si>
  <si>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</si>
  <si>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</si>
  <si>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</si>
  <si>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</si>
  <si>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</si>
  <si>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</si>
  <si>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</si>
  <si>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</si>
  <si>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</si>
  <si>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</si>
  <si>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</si>
  <si>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</si>
  <si>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</si>
  <si>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</si>
  <si>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</si>
  <si>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</si>
  <si>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</si>
  <si>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</si>
  <si>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</si>
  <si>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</si>
  <si>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</si>
  <si>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</si>
  <si>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</si>
  <si>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</si>
  <si>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</si>
  <si>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</si>
  <si>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</si>
  <si>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</si>
  <si>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</si>
  <si>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</si>
  <si>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</si>
  <si>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</si>
  <si>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</si>
  <si>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</si>
  <si>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</si>
  <si>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</si>
  <si>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</si>
  <si>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</si>
  <si>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</si>
  <si>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</si>
  <si>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</si>
  <si>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</si>
  <si>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</si>
  <si>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</si>
  <si>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</si>
  <si>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</si>
  <si>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</si>
  <si>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</si>
  <si>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</si>
  <si>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</si>
  <si>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</si>
  <si>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</si>
  <si>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</si>
  <si>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</si>
  <si>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</si>
  <si>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</si>
  <si>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</si>
  <si>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</si>
  <si>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</si>
  <si>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</si>
  <si>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</si>
  <si>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</si>
  <si>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</si>
  <si>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</si>
  <si>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</si>
  <si>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</si>
  <si>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</si>
  <si>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</si>
  <si>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</si>
  <si>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</si>
  <si>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</si>
  <si>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</si>
  <si>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</si>
  <si>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</si>
  <si>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</si>
  <si>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</si>
  <si>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</si>
  <si>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</si>
  <si>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</si>
  <si>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</si>
  <si>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</si>
  <si>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</si>
  <si>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</si>
  <si>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</si>
  <si>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</si>
  <si>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</si>
  <si>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</si>
  <si>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</si>
  <si>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</si>
  <si>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</si>
  <si>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</si>
  <si>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</si>
  <si>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</si>
  <si>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</si>
  <si>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</si>
  <si>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</si>
  <si>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</si>
  <si>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</si>
  <si>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</si>
  <si>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</si>
  <si>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</si>
  <si>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</si>
  <si>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</si>
  <si>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</si>
  <si>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</si>
  <si>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</si>
  <si>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</si>
  <si>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</si>
  <si>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</si>
  <si>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</si>
  <si>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</si>
  <si>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</si>
  <si>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</si>
  <si>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</si>
  <si>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</si>
  <si>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</si>
  <si>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</si>
  <si>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</si>
  <si>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</si>
  <si>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</si>
  <si>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</si>
  <si>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</si>
  <si>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</si>
  <si>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</si>
  <si>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</si>
  <si>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</si>
  <si>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</si>
  <si>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</si>
  <si>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</si>
  <si>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</si>
  <si>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</si>
  <si>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</si>
  <si>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</si>
  <si>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</si>
  <si>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</si>
  <si>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</si>
  <si>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</si>
  <si>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</si>
  <si>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</si>
  <si>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</si>
  <si>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</si>
  <si>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</si>
  <si>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</si>
  <si>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</si>
  <si>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</si>
  <si>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</si>
  <si>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</si>
  <si>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</si>
  <si>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</si>
  <si>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</si>
  <si>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</si>
  <si>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</si>
  <si>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</si>
  <si>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</si>
  <si>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</si>
  <si>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</si>
  <si>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</si>
  <si>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</si>
  <si>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</si>
  <si>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</si>
  <si>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</si>
  <si>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</si>
  <si>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</si>
  <si>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</si>
  <si>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</si>
  <si>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</si>
  <si>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</si>
  <si>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</si>
  <si>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</si>
  <si>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</si>
  <si>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</si>
  <si>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</si>
  <si>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</si>
  <si>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</si>
  <si>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</si>
  <si>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</si>
  <si>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</si>
  <si>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</si>
  <si>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</si>
  <si>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</si>
  <si>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</si>
  <si>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</si>
  <si>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</si>
  <si>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</si>
  <si>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</si>
  <si>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</si>
  <si>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</si>
  <si>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</si>
  <si>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</si>
  <si>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</si>
  <si>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</si>
  <si>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</si>
  <si>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</si>
  <si>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</si>
  <si>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</si>
  <si>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</si>
  <si>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</si>
  <si>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</si>
  <si>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</si>
  <si>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</si>
  <si>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</si>
  <si>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</si>
  <si>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</si>
  <si>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</si>
  <si>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</si>
  <si>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</si>
  <si>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</si>
  <si>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</si>
  <si>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</si>
  <si>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</si>
  <si>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</si>
  <si>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</si>
  <si>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</si>
  <si>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</si>
  <si>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</si>
  <si>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</si>
  <si>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</si>
  <si>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</si>
  <si>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</si>
  <si>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</si>
  <si>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</si>
  <si>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</si>
  <si>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</si>
  <si>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</si>
  <si>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</si>
  <si>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</si>
  <si>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</si>
  <si>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</si>
  <si>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</si>
  <si>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</si>
  <si>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</si>
  <si>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</si>
  <si>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</si>
  <si>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</si>
  <si>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</si>
  <si>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</si>
  <si>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</si>
  <si>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</si>
  <si>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</si>
  <si>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</si>
  <si>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</si>
  <si>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</si>
  <si>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</si>
  <si>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</si>
  <si>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</si>
  <si>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</si>
  <si>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</si>
  <si>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</si>
  <si>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</si>
  <si>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</si>
  <si>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</si>
  <si>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</si>
  <si>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</si>
  <si>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</si>
  <si>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</si>
  <si>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</si>
  <si>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</si>
  <si>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</si>
  <si>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</si>
  <si>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</si>
  <si>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</si>
  <si>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</si>
  <si>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</si>
  <si>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</si>
  <si>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</si>
  <si>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</si>
  <si>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</si>
  <si>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</si>
  <si>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</si>
  <si>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</si>
  <si>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</si>
  <si>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</si>
  <si>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</si>
  <si>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</si>
  <si>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</si>
  <si>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</si>
  <si>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</si>
  <si>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</si>
  <si>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</si>
  <si>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</si>
  <si>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</si>
  <si>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</si>
  <si>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</si>
  <si>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</si>
  <si>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</si>
  <si>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</si>
  <si>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</si>
  <si>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</si>
  <si>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</si>
  <si>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</si>
  <si>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</si>
  <si>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</si>
  <si>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</si>
  <si>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</si>
  <si>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</si>
  <si>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</si>
  <si>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</si>
  <si>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</si>
  <si>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</si>
  <si>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</si>
  <si>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</si>
  <si>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</si>
  <si>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</si>
  <si>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</si>
  <si>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</si>
  <si>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</si>
  <si>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</si>
  <si>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</si>
  <si>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</si>
  <si>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</si>
  <si>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</si>
  <si>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</si>
  <si>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</si>
  <si>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</si>
  <si>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</si>
  <si>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</si>
  <si>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</si>
  <si>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</si>
  <si>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</si>
  <si>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</si>
  <si>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</si>
  <si>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</si>
  <si>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</si>
  <si>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</si>
  <si>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</si>
  <si>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</si>
  <si>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</si>
  <si>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</si>
  <si>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</si>
  <si>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</si>
  <si>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</si>
  <si>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</si>
  <si>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</si>
  <si>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</si>
  <si>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</si>
  <si>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</si>
  <si>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</si>
  <si>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</si>
  <si>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</si>
  <si>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</si>
  <si>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</si>
  <si>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</si>
  <si>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</si>
  <si>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</si>
  <si>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</si>
  <si>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</si>
  <si>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</si>
  <si>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</si>
  <si>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</si>
  <si>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</si>
  <si>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</si>
  <si>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</si>
  <si>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</si>
  <si>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</si>
  <si>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</si>
  <si>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</si>
  <si>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</si>
  <si>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</si>
  <si>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</si>
  <si>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</si>
  <si>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</si>
  <si>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</si>
  <si>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</si>
  <si>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</si>
  <si>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</si>
  <si>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</si>
  <si>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</si>
  <si>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</si>
  <si>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</si>
  <si>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</si>
  <si>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</si>
  <si>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</si>
  <si>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</si>
  <si>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</si>
  <si>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</si>
  <si>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</si>
  <si>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</si>
  <si>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</si>
  <si>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</si>
  <si>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</si>
  <si>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</si>
  <si>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</si>
  <si>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</si>
  <si>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</si>
  <si>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</si>
  <si>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</si>
  <si>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</si>
  <si>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</si>
  <si>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</si>
  <si>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</si>
  <si>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</si>
  <si>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</si>
  <si>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</si>
  <si>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</si>
  <si>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</si>
  <si>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</si>
  <si>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</si>
  <si>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</si>
  <si>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</si>
  <si>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</si>
  <si>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</si>
  <si>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</si>
  <si>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</si>
  <si>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</si>
  <si>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</si>
  <si>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</si>
  <si>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</si>
  <si>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</si>
  <si>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</si>
  <si>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</si>
  <si>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</si>
  <si>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</si>
  <si>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</si>
  <si>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</si>
  <si>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</si>
  <si>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</si>
  <si>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</si>
  <si>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</si>
  <si>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</si>
  <si>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</si>
  <si>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</si>
  <si>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</si>
  <si>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</si>
  <si>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</si>
  <si>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</si>
  <si>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</si>
  <si>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</si>
  <si>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</si>
  <si>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</si>
  <si>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</si>
  <si>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</si>
  <si>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</si>
  <si>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</si>
  <si>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</si>
  <si>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</si>
  <si>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</si>
  <si>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</si>
  <si>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</si>
  <si>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</si>
  <si>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</si>
  <si>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</si>
  <si>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</si>
  <si>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</si>
  <si>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</si>
  <si>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</si>
  <si>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</si>
  <si>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</si>
  <si>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</si>
  <si>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</si>
  <si>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</si>
  <si>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</si>
  <si>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</si>
  <si>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</si>
  <si>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</si>
  <si>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</si>
  <si>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</si>
  <si>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</si>
  <si>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</si>
  <si>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</si>
  <si>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</si>
  <si>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</si>
  <si>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</si>
  <si>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</si>
  <si>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</si>
  <si>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</si>
  <si>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</si>
  <si>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</si>
  <si>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</si>
  <si>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</si>
  <si>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</si>
  <si>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</si>
  <si>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</si>
  <si>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</si>
  <si>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</si>
  <si>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</si>
  <si>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</si>
  <si>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</si>
  <si>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</si>
  <si>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</si>
  <si>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</si>
  <si>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</si>
  <si>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</si>
  <si>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</si>
  <si>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</si>
  <si>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</si>
  <si>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</si>
  <si>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</si>
  <si>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</si>
  <si>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</si>
  <si>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</si>
  <si>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</si>
  <si>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</si>
  <si>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</si>
  <si>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</si>
  <si>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</si>
  <si>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</si>
  <si>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</si>
  <si>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</si>
  <si>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</si>
  <si>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</si>
  <si>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</si>
  <si>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</si>
  <si>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</si>
  <si>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</si>
  <si>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</si>
  <si>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</si>
  <si>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</si>
  <si>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</si>
  <si>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</si>
  <si>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</si>
  <si>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</si>
  <si>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</si>
  <si>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</si>
  <si>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</si>
  <si>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</si>
  <si>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</si>
  <si>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</si>
  <si>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</si>
  <si>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</si>
  <si>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</si>
  <si>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</si>
  <si>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</si>
  <si>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</si>
  <si>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</si>
  <si>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</si>
  <si>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</si>
  <si>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</si>
  <si>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</si>
  <si>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</si>
  <si>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</si>
  <si>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</si>
  <si>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</si>
  <si>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</si>
  <si>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</si>
  <si>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</si>
  <si>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</si>
  <si>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</si>
  <si>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</si>
  <si>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</si>
  <si>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</si>
  <si>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</si>
  <si>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</si>
  <si>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</si>
  <si>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</si>
  <si>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</si>
  <si>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</si>
  <si>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</si>
  <si>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</si>
  <si>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</si>
  <si>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</si>
  <si>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</si>
  <si>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</si>
  <si>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</si>
  <si>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</si>
  <si>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</si>
  <si>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</si>
  <si>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</si>
  <si>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</si>
  <si>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</si>
  <si>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</si>
  <si>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</si>
  <si>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</si>
  <si>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</si>
  <si>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</si>
  <si>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</si>
  <si>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</si>
  <si>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</si>
  <si>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</si>
  <si>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</si>
  <si>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</si>
  <si>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</si>
  <si>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</si>
  <si>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</si>
  <si>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</si>
  <si>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</si>
  <si>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</si>
  <si>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</si>
  <si>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</si>
  <si>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</si>
  <si>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</si>
  <si>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</si>
  <si>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</si>
  <si>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</si>
  <si>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</si>
  <si>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</si>
  <si>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</si>
  <si>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</si>
  <si>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</si>
  <si>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</si>
  <si>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</si>
  <si>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</si>
  <si>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</si>
  <si>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</si>
  <si>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</si>
  <si>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</si>
  <si>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</si>
  <si>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</si>
  <si>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</si>
  <si>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</si>
  <si>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</si>
  <si>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</si>
  <si>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</si>
  <si>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</si>
  <si>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</si>
  <si>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</si>
  <si>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</si>
  <si>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</si>
  <si>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</si>
  <si>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</si>
  <si>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</si>
  <si>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</si>
  <si>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</si>
  <si>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</si>
  <si>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</si>
  <si>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</si>
  <si>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</si>
  <si>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</si>
  <si>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</si>
  <si>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</si>
  <si>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</si>
  <si>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</si>
  <si>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</si>
  <si>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</si>
  <si>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</si>
  <si>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</si>
  <si>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</si>
  <si>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</si>
  <si>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</si>
  <si>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</si>
  <si>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</si>
  <si>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</si>
  <si>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</si>
  <si>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</si>
  <si>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</si>
  <si>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</si>
  <si>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</si>
  <si>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</si>
  <si>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</si>
  <si>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</si>
  <si>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</si>
  <si>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</si>
  <si>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</si>
  <si>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</si>
  <si>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</si>
  <si>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</si>
  <si>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</si>
  <si>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</si>
  <si>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</si>
  <si>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</si>
  <si>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</si>
  <si>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</si>
  <si>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</si>
  <si>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</si>
  <si>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</si>
  <si>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</si>
  <si>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</si>
  <si>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</si>
  <si>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</si>
  <si>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</si>
  <si>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</si>
  <si>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</si>
  <si>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</si>
  <si>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</si>
  <si>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</si>
  <si>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</si>
  <si>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</si>
  <si>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</si>
  <si>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</si>
  <si>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</si>
  <si>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</si>
  <si>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</si>
  <si>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</si>
  <si>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</si>
  <si>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</si>
  <si>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</si>
  <si>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</si>
  <si>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</si>
  <si>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</si>
  <si>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</si>
  <si>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</si>
  <si>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</si>
  <si>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</si>
  <si>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</si>
  <si>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</si>
  <si>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</si>
  <si>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</si>
  <si>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</si>
  <si>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</si>
  <si>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</si>
  <si>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</si>
  <si>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</si>
  <si>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</si>
  <si>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</si>
  <si>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</si>
  <si>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</si>
  <si>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</si>
  <si>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</si>
  <si>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</si>
  <si>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</si>
  <si>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</si>
  <si>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</si>
  <si>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</si>
  <si>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</si>
  <si>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</si>
  <si>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</si>
  <si>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</si>
  <si>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</si>
  <si>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</si>
  <si>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</si>
  <si>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</si>
  <si>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</si>
  <si>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</si>
  <si>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</si>
  <si>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</si>
  <si>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</si>
  <si>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</si>
  <si>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</si>
  <si>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</si>
  <si>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</si>
  <si>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</si>
  <si>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</si>
  <si>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</si>
  <si>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</si>
  <si>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</si>
  <si>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</si>
  <si>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</si>
  <si>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</si>
  <si>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</si>
  <si>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</si>
  <si>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</si>
  <si>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</si>
  <si>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</si>
  <si>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</si>
  <si>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</si>
  <si>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</si>
  <si>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</si>
  <si>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</si>
  <si>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</si>
  <si>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</si>
  <si>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</si>
  <si>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</si>
  <si>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</si>
  <si>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</si>
  <si>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</si>
  <si>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</si>
  <si>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</si>
  <si>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</si>
  <si>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</si>
  <si>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</si>
  <si>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</si>
  <si>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</si>
  <si>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</si>
  <si>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</si>
  <si>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</si>
  <si>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</si>
  <si>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</si>
  <si>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</si>
  <si>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</si>
  <si>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</si>
  <si>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</si>
  <si>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</si>
  <si>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</si>
  <si>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</si>
  <si>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</si>
  <si>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</si>
  <si>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</si>
  <si>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</si>
  <si>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</si>
  <si>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</si>
  <si>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</si>
  <si>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</si>
  <si>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</si>
  <si>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</si>
  <si>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</si>
  <si>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</si>
  <si>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</si>
  <si>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</si>
  <si>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</si>
  <si>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</si>
  <si>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</si>
  <si>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</si>
  <si>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</si>
  <si>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</si>
  <si>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</si>
  <si>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</si>
  <si>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</si>
  <si>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</si>
  <si>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</si>
  <si>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</si>
  <si>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</si>
  <si>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</si>
  <si>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</si>
  <si>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</si>
  <si>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</si>
  <si>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</si>
  <si>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</si>
  <si>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</si>
  <si>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</si>
  <si>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</si>
  <si>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</si>
  <si>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</si>
  <si>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</si>
  <si>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</si>
  <si>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</si>
  <si>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</si>
  <si>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</si>
  <si>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</si>
  <si>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</si>
  <si>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</si>
  <si>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</si>
  <si>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</si>
  <si>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</si>
  <si>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</si>
  <si>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</si>
  <si>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</si>
  <si>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</si>
  <si>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</si>
  <si>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</si>
  <si>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</si>
  <si>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</si>
  <si>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</si>
  <si>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</si>
  <si>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</si>
  <si>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</si>
  <si>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</si>
  <si>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</si>
  <si>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PCM-20251010-00000617 </t>
  </si>
  <si>
    <t>25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</si>
  <si>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</si>
  <si>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</si>
  <si>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</si>
  <si>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</si>
  <si>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</si>
  <si>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</si>
  <si>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</si>
  <si>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</si>
  <si>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</si>
  <si>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</si>
  <si>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</si>
  <si>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</si>
  <si>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PCM-20251010-00000607</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</si>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</sst>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1" totalsRowShown="0" headerRowDxfId="48" dataDxfId="47" headerRowBorderDxfId="45" tableBorderDxfId="46" totalsRowBorderDxfId="44">
  <autoFilter ref="A1:L4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2" totalsRowShown="0" headerRowDxfId="15" dataDxfId="14" headerRowBorderDxfId="12" tableBorderDxfId="13">
  <autoFilter ref="A1:L1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277.59327777777798</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64"/>
      <c r="G3" s="163">
        <f ca="1">IFERROR(NOW()-F3,"")</f>
        <v>45940.541703703704</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45940.541703703704</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45940.541703703704</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45940.541703703704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45940.541703703704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45940.541703703704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45940.541703703704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45940.541703703704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45940.541703703704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45940.541703703704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45940.541703703704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45940.541703703704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45940.541703703704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45940.541703703704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45940.541703703704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45940.541703703704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45940.541703703704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45940.541703703704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45940.541703703704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45940.541703703704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45940.541703703704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45940.541703703704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45940.541703703704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45940.541703703704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45940.541703703704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45940.541703703704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45940.541703703704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45940.541703703704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45940.541703703704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45940.541703703704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45940.541703703704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45940.541703703704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45940.541703703704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45940.541703703704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45940.541703703704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45940.541703703704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45940.541703703704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45940.541703703704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45940.541703703704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45940.541703703704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45940.541703703704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45940.541703703704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45940.541703703704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45940.541703703704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45940.541703703704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45940.541703703704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45940.541703703704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45940.541703703704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45940.541703703704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45940.541703703704</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45940.541703703704</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45940.541703703704</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D38D92E3-3394-4986-BF8E-259C33E5BDB5}"/>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133.81462037037272</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115.54186574074265</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9651</v>
      </c>
      <c r="E6" s="120" t="s">
        <v>38964</v>
      </c>
      <c r="F6" s="121">
        <v>45940.046620370369</v>
      </c>
      <c r="G6" s="122">
        <f ca="1">IFERROR(NOW()-F6,"-")</f>
        <v>0.49508333333506016</v>
      </c>
      <c r="H6" s="121">
        <v>45939.997314814813</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45940.541703703704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45940.541703703704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45940.541703703704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45940.541703703704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45940.541703703704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45940.541703703704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45940.541703703704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45940.541703703704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45940.541703703704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45940.541703703704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45940.541703703704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45940.541703703704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45940.541703703704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45940.541703703704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45940.541703703704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45940.541703703704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45940.541703703704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45940.541703703704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45940.541703703704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45940.541703703704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45940.541703703704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45940.541703703704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45940.541703703704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45940.541703703704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45940.541703703704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45940.541703703704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45940.541703703704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45940.541703703704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45940.541703703704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45940.541703703704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45940.541703703704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45940.541703703704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45940.541703703704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45940.541703703704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45940.541703703704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45940.541703703704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45940.541703703704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45940.541703703704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45940.541703703704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45940.541703703704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45940.541703703704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45940.541703703704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45940.541703703704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45940.541703703704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45940.541703703704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45940.541703703704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45940.541703703704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45940.541703703704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45940.541703703704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45940.541703703704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45940.541703703704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45940.541703703704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45940.541703703704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45940.541703703704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45940.541703703704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45940.541703703704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45940.541703703704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45940.541703703704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45940.541703703704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45940.541703703704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45940.541703703704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45940.541703703704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45940.541703703704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45940.541703703704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45940.541703703704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45940.541703703704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45940.541703703704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45940.541703703704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45940.541703703704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45940.541703703704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45940.541703703704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45940.541703703704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45940.541703703704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45940.541703703704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45940.541703703704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45940.541703703704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45940.541703703704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45940.541703703704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45940.541703703704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45940.541703703704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45940.541703703704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45940.541703703704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45940.541703703704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45940.541703703704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45940.541703703704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45940.541703703704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45940.541703703704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45940.541703703704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45940.541703703704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45940.541703703704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45940.541703703704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45940.541703703704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45940.541703703704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45940.541703703704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45940.541703703704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45940.541703703704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45940.541703703704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45940.541703703704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45940.541703703704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45940.541703703704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45940.541703703704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45940.541703703704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45940.541703703704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45940.541703703704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45940.541703703704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45940.541703703704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45940.541703703704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45940.541703703704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45940.541703703704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45940.541703703704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45940.541703703704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45940.541703703704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45940.541703703704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45940.541703703704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45940.541703703704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45940.541703703704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45940.541703703704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45940.541703703704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45940.541703703704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45940.541703703704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45940.541703703704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45940.541703703704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45940.541703703704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45940.541703703704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45940.541703703704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45940.541703703704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45940.541703703704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45940.541703703704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45940.541703703704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45940.541703703704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45940.541703703704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45940.541703703704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45940.541703703704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45940.541703703704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45940.541703703704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45940.541703703704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45940.541703703704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45940.541703703704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45940.541703703704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45940.541703703704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45940.541703703704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45940.541703703704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45940.541703703704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45940.541703703704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45940.541703703704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45940.541703703704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45940.541703703704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45940.541703703704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45940.541703703704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45940.541703703704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45940.541703703704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45940.541703703704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45940.541703703704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45940.541703703704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45940.541703703704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45940.541703703704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45940.541703703704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45940.541703703704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45940.541703703704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45940.541703703704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45940.541703703704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45940.541703703704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45940.541703703704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45940.541703703704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45940.541703703704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45940.541703703704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45940.541703703704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45940.541703703704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45940.541703703704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45940.541703703704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45940.541703703704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45940.541703703704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45940.541703703704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45940.541703703704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45940.541703703704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45940.541703703704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45940.541703703704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45940.541703703704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45940.541703703704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45940.541703703704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45940.541703703704</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45940.541703703704</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45940.541703703704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45940.541703703704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45940.541703703704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45940.541703703704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45940.541703703704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45940.541703703704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45940.541703703704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45940.541703703704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45940.541703703704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45940.541703703704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45940.541703703704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45940.541703703704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45940.541703703704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45940.541703703704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45940.541703703704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45940.541703703704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45940.541703703704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45940.541703703704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45940.541703703704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45940.541703703704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45940.541703703704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45940.541703703704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45940.541703703704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45940.541703703704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45940.541703703704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45940.541703703704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45940.541703703704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45940.541703703704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45940.541703703704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45940.541703703704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45940.541703703704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45940.541703703704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45940.541703703704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45940.541703703704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45940.541703703704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45940.541703703704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45940.541703703704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45940.541703703704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45940.541703703704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45940.541703703704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45940.541703703704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45940.541703703704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45940.541703703704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45940.541703703704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45940.541703703704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45940.541703703704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45940.541703703704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45940.541703703704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45940.541703703704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45940.541703703704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45940.541703703704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45940.541703703704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45940.541703703704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45940.541703703704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45940.541703703704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45940.541703703704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45940.541703703704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45940.541703703704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45940.541703703704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45940.541703703704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45940.541703703704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45940.541703703704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45940.541703703704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45940.541703703704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45940.541703703704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45940.541703703704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45940.541703703704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45940.541703703704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45940.541703703704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45940.541703703704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45940.541703703704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45940.541703703704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45940.541703703704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45940.541703703704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45940.541703703704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45940.541703703704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45940.541703703704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45940.541703703704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45940.541703703704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45940.541703703704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45940.541703703704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45940.541703703704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45940.541703703704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45940.541703703704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45940.541703703704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45940.541703703704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45940.541703703704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45940.541703703704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45940.541703703704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45940.541703703704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45940.541703703704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45940.541703703704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45940.541703703704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45940.541703703704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45940.541703703704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45940.541703703704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45940.541703703704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45940.541703703704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45940.541703703704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45940.541703703704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45940.541703703704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45940.541703703704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45940.541703703704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45940.541703703704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45940.541703703704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45940.541703703704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45940.541703703704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45940.541703703704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45940.541703703704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45940.541703703704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45940.541703703704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45940.541703703704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45940.541703703704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45940.541703703704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45940.541703703704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45940.541703703704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45940.541703703704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45940.541703703704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45940.541703703704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45940.541703703704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45940.541703703704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45940.541703703704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45940.541703703704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45940.541703703704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45940.541703703704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45940.541703703704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45940.541703703704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45940.541703703704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45940.541703703704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45940.541703703704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45940.541703703704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45940.541703703704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45940.541703703704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45940.541703703704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45940.541703703704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45940.541703703704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45940.541703703704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45940.541703703704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45940.541703703704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45940.541703703704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45940.541703703704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45940.541703703704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45940.541703703704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45940.541703703704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45940.541703703704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45940.541703703704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45940.541703703704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45940.541703703704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45940.541703703704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45940.541703703704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45940.541703703704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45940.541703703704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45940.541703703704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45940.541703703704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45940.541703703704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45940.541703703704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45940.541703703704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45940.541703703704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45940.541703703704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45940.541703703704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45940.541703703704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45940.541703703704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45940.541703703704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45940.541703703704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45940.541703703704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45940.541703703704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45940.541703703704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45940.541703703704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45940.541703703704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45940.541703703704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45940.541703703704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45940.541703703704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45940.541703703704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45940.541703703704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45940.541703703704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45940.541703703704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45940.541703703704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45940.541703703704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45940.541703703704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45940.541703703704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45940.541703703704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45940.541703703704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45940.541703703704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45940.541703703704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45940.541703703704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45940.541703703704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45940.541703703704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45940.541703703704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45940.541703703704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45940.541703703704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45940.541703703704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45940.541703703704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45940.541703703704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45940.541703703704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45940.541703703704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45940.541703703704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45940.541703703704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45940.541703703704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45940.541703703704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45940.541703703704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45940.541703703704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45940.541703703704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45940.541703703704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45940.541703703704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45940.541703703704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45940.541703703704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45940.541703703704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45940.541703703704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45940.541703703704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45940.541703703704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45940.541703703704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45940.541703703704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45940.541703703704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45940.541703703704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45940.541703703704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45940.541703703704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45940.541703703704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45940.541703703704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45940.541703703704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45940.541703703704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45940.541703703704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45940.541703703704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45940.541703703704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45940.541703703704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45940.541703703704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45940.541703703704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45940.541703703704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45940.541703703704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45940.541703703704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45940.541703703704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45940.541703703704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45940.541703703704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45940.541703703704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45940.541703703704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45940.541703703704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45940.541703703704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45940.541703703704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45940.541703703704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45940.541703703704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45940.541703703704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45940.541703703704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45940.541703703704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45940.541703703704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45940.541703703704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45940.541703703704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45940.541703703704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45940.541703703704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45940.541703703704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45940.541703703704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45940.541703703704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45940.541703703704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45940.541703703704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45940.541703703704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45940.541703703704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45940.541703703704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45940.541703703704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45940.541703703704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45940.541703703704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45940.541703703704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45940.541703703704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45940.541703703704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45940.541703703704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45940.541703703704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45940.541703703704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45940.541703703704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45940.541703703704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45940.541703703704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45940.541703703704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45940.541703703704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45940.541703703704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45940.541703703704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45940.541703703704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45940.541703703704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45940.541703703704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45940.541703703704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45940.541703703704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45940.541703703704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45940.541703703704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45940.541703703704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45940.541703703704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45940.541703703704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45940.541703703704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45940.541703703704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45940.541703703704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45940.541703703704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45940.541703703704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45940.541703703704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45940.541703703704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45940.541703703704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45940.541703703704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45940.541703703704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45940.541703703704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45940.541703703704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45940.541703703704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45940.541703703704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45940.541703703704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45940.541703703704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45940.541703703704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45940.541703703704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45940.541703703704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45940.541703703704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45940.541703703704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45940.541703703704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45940.541703703704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45940.541703703704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45940.541703703704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45940.541703703704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45940.541703703704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45940.541703703704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45940.541703703704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45940.541703703704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45940.541703703704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45940.541703703704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45940.541703703704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45940.541703703704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45940.541703703704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45940.541703703704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45940.541703703704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45940.541703703704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45940.541703703704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45940.541703703704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45940.541703703704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45940.541703703704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45940.541703703704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45940.541703703704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45940.541703703704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45940.541703703704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45940.541703703704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45940.541703703704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45940.541703703704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45940.541703703704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45940.541703703704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45940.541703703704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45940.541703703704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45940.541703703704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45940.541703703704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45940.541703703704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45940.541703703704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45940.541703703704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45940.541703703704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45940.541703703704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45940.541703703704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45940.541703703704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45940.541703703704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45940.541703703704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45940.541703703704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45940.541703703704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45940.541703703704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45940.541703703704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45940.541703703704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45940.541703703704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45940.541703703704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45940.541703703704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45940.541703703704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45940.541703703704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45940.541703703704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45940.541703703704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45940.541703703704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45940.541703703704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45940.541703703704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45940.541703703704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45940.541703703704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45940.541703703704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45940.541703703704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45940.541703703704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45940.541703703704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45940.541703703704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45940.541703703704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45940.541703703704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45940.541703703704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45940.541703703704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45940.541703703704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45940.541703703704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45940.541703703704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45940.541703703704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45940.541703703704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45940.541703703704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45940.541703703704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45940.541703703704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45940.541703703704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45940.541703703704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45940.541703703704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45940.541703703704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45940.541703703704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45940.541703703704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45940.541703703704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45940.541703703704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45940.541703703704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45940.541703703704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45940.541703703704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45940.541703703704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45940.541703703704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45940.541703703704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45940.541703703704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45940.541703703704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45940.541703703704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45940.541703703704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45940.541703703704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45940.541703703704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45940.541703703704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45940.541703703704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45940.541703703704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45940.541703703704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45940.541703703704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45940.541703703704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45940.541703703704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45940.541703703704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45940.541703703704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45940.541703703704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45940.541703703704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45940.541703703704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45940.541703703704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45940.541703703704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45940.541703703704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45940.541703703704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45940.541703703704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45940.541703703704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45940.541703703704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45940.541703703704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45940.541703703704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45940.541703703704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45940.541703703704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45940.541703703704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45940.541703703704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45940.541703703704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45940.541703703704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45940.541703703704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45940.541703703704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45940.541703703704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45940.541703703704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45940.541703703704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45940.541703703704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45940.541703703704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45940.541703703704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45940.541703703704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45940.541703703704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45940.541703703704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45940.541703703704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45940.541703703704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45940.541703703704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45940.541703703704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45940.541703703704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45940.541703703704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45940.541703703704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45940.541703703704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45940.541703703704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45940.541703703704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45940.541703703704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45940.541703703704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45940.541703703704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45940.541703703704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45940.541703703704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45940.541703703704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45940.541703703704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45940.541703703704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45940.541703703704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45940.541703703704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45940.541703703704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45940.541703703704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45940.541703703704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45940.541703703704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45940.541703703704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45940.541703703704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45940.541703703704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45940.541703703704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45940.541703703704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45940.541703703704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45940.541703703704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45940.541703703704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45940.541703703704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45940.541703703704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45940.541703703704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45940.541703703704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45940.541703703704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45940.541703703704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45940.541703703704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45940.541703703704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45940.541703703704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45940.541703703704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45940.541703703704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45940.541703703704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45940.541703703704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45940.541703703704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45940.541703703704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45940.541703703704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45940.541703703704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45940.541703703704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45940.541703703704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45940.541703703704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45940.541703703704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45940.541703703704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45940.541703703704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45940.541703703704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45940.541703703704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45940.541703703704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45940.541703703704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45940.541703703704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45940.541703703704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45940.541703703704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45940.541703703704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45940.541703703704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45940.541703703704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45940.541703703704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45940.541703703704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45940.541703703704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45940.541703703704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45940.541703703704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45940.541703703704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45940.541703703704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45940.541703703704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45940.541703703704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45940.541703703704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45940.541703703704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45940.541703703704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45940.541703703704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45940.541703703704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45940.541703703704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45940.541703703704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45940.541703703704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45940.541703703704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45940.541703703704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45940.541703703704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45940.541703703704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45940.541703703704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45940.541703703704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45940.541703703704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45940.541703703704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45940.541703703704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45940.541703703704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45940.541703703704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45940.541703703704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45940.541703703704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45940.541703703704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45940.541703703704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45940.541703703704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45940.541703703704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45940.541703703704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45940.541703703704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45940.541703703704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45940.541703703704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45940.541703703704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45940.541703703704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45940.541703703704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45940.541703703704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45940.541703703704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45940.541703703704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45940.541703703704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45940.541703703704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45940.541703703704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45940.541703703704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45940.541703703704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45940.541703703704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45940.541703703704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45940.541703703704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45940.541703703704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45940.541703703704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45940.541703703704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45940.541703703704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45940.541703703704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45940.541703703704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45940.541703703704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45940.541703703704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45940.541703703704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45940.541703703704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45940.541703703704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45940.541703703704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45940.541703703704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45940.541703703704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45940.541703703704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45940.541703703704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45940.541703703704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45940.541703703704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45940.541703703704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45940.541703703704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45940.541703703704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45940.541703703704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45940.541703703704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45940.541703703704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45940.541703703704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45940.541703703704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45940.541703703704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45940.541703703704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45940.541703703704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45940.541703703704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45940.541703703704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45940.541703703704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45940.541703703704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45940.541703703704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45940.541703703704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45940.541703703704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45940.541703703704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45940.541703703704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45940.541703703704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45940.541703703704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45940.541703703704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45940.541703703704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45940.541703703704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45940.541703703704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45940.541703703704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45940.541703703704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45940.541703703704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45940.541703703704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45940.541703703704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45940.541703703704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45940.541703703704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45940.541703703704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45940.541703703704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45940.541703703704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45940.541703703704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45940.541703703704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45940.541703703704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45940.541703703704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45940.541703703704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45940.541703703704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45940.541703703704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45940.541703703704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45940.541703703704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45940.541703703704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45940.541703703704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45940.541703703704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45940.541703703704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45940.541703703704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45940.541703703704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45940.541703703704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45940.541703703704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45940.541703703704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45940.541703703704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45940.541703703704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45940.541703703704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45940.541703703704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45940.541703703704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45940.541703703704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45940.541703703704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45940.541703703704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45940.541703703704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45940.541703703704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45940.541703703704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45940.541703703704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45940.541703703704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45940.541703703704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45940.541703703704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45940.541703703704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45940.541703703704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45940.541703703704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45940.541703703704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45940.541703703704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45940.541703703704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45940.541703703704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45940.541703703704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45940.541703703704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45940.541703703704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45940.541703703704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45940.541703703704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45940.541703703704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45940.541703703704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45940.541703703704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45940.541703703704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45940.541703703704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45940.541703703704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45940.541703703704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45940.541703703704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45940.541703703704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45940.541703703704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45940.541703703704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45940.541703703704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45940.541703703704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45940.541703703704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45940.541703703704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45940.541703703704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45940.541703703704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45940.541703703704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45940.541703703704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45940.541703703704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45940.541703703704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45940.541703703704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45940.541703703704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45940.541703703704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45940.541703703704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45940.541703703704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45940.541703703704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45940.541703703704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45940.541703703704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45940.541703703704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45940.541703703704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45940.541703703704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45940.541703703704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45940.541703703704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45940.541703703704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45940.541703703704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45940.541703703704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45940.541703703704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45940.541703703704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45940.541703703704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45940.541703703704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45940.541703703704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45940.541703703704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45940.541703703704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45940.541703703704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45940.541703703704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45940.541703703704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45940.541703703704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45940.541703703704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45940.541703703704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45940.541703703704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45940.541703703704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45940.541703703704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45940.541703703704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45940.541703703704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45940.541703703704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45940.541703703704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45940.541703703704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45940.541703703704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45940.541703703704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45940.541703703704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45940.541703703704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45940.541703703704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45940.541703703704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45940.541703703704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45940.541703703704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45940.541703703704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45940.541703703704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45940.541703703704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45940.541703703704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45940.541703703704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45940.541703703704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45940.541703703704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45940.541703703704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45940.541703703704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45940.541703703704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45940.541703703704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45940.541703703704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45940.541703703704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45940.541703703704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45940.541703703704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45940.541703703704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45940.541703703704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45940.541703703704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45940.541703703704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45940.541703703704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45940.541703703704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45940.541703703704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45940.541703703704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45940.541703703704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45940.541703703704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45940.541703703704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45940.541703703704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45940.541703703704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45940.541703703704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45940.541703703704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45940.541703703704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45940.541703703704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45940.541703703704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45940.541703703704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45940.541703703704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45940.541703703704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45940.541703703704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45940.541703703704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45940.541703703704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45940.541703703704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45940.541703703704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45940.541703703704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45940.541703703704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45940.541703703704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45940.541703703704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45940.541703703704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45940.541703703704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45940.541703703704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45940.541703703704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45940.541703703704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45940.541703703704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45940.541703703704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45940.541703703704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45940.541703703704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45940.541703703704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45940.541703703704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45940.541703703704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45940.541703703704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45940.541703703704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45940.541703703704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45940.541703703704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45940.541703703704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45940.541703703704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45940.541703703704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45940.541703703704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45940.541703703704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45940.541703703704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45940.541703703704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45940.541703703704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45940.541703703704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45940.541703703704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45940.541703703704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45940.541703703704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45940.541703703704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45940.541703703704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45940.541703703704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45940.541703703704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45940.541703703704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45940.541703703704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45940.541703703704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45940.541703703704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45940.541703703704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45940.541703703704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45940.541703703704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45940.541703703704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45940.541703703704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45940.541703703704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45940.541703703704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45940.541703703704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45940.541703703704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45940.541703703704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45940.541703703704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45940.541703703704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45940.541703703704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45940.541703703704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45940.541703703704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45940.541703703704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45940.541703703704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45940.541703703704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45940.541703703704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45940.541703703704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45940.541703703704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45940.541703703704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45940.541703703704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45940.541703703704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45940.541703703704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45940.541703703704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45940.541703703704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45940.541703703704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45940.541703703704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45940.541703703704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45940.541703703704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45940.541703703704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45940.541703703704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45940.541703703704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45940.541703703704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45940.541703703704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45940.541703703704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45940.541703703704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45940.541703703704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45940.541703703704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45940.541703703704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45940.541703703704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45940.541703703704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45940.541703703704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45940.541703703704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45940.541703703704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45940.541703703704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45940.541703703704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45940.541703703704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45940.541703703704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45940.541703703704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45940.541703703704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45940.541703703704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45940.541703703704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45940.541703703704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45940.541703703704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45940.541703703704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45940.541703703704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45940.541703703704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45940.541703703704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45940.541703703704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45940.541703703704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45940.541703703704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45940.541703703704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45940.541703703704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45940.541703703704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45940.541703703704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45940.541703703704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45940.541703703704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45940.541703703704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45940.541703703704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45940.541703703704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45940.541703703704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45940.541703703704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45940.541703703704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45940.541703703704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45940.541703703704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45940.541703703704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45940.541703703704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45940.541703703704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45940.541703703704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45940.541703703704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45940.541703703704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45940.541703703704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45940.541703703704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45940.541703703704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45940.541703703704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45940.541703703704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45940.541703703704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45940.541703703704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45940.541703703704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45940.541703703704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45940.541703703704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45940.541703703704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45940.541703703704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45940.541703703704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45940.541703703704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45940.541703703704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45940.541703703704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45940.541703703704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45940.541703703704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45940.541703703704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45940.541703703704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45940.541703703704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45940.541703703704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45940.541703703704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45940.541703703704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45940.541703703704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45940.541703703704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45940.541703703704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45940.541703703704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45940.541703703704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45940.541703703704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45940.541703703704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45940.541703703704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45940.541703703704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45940.541703703704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45940.541703703704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45940.541703703704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45940.541703703704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45940.541703703704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45940.541703703704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45940.541703703704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45940.541703703704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45940.541703703704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45940.541703703704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45940.541703703704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45940.541703703704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45940.541703703704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45940.541703703704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45940.541703703704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45940.541703703704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45940.541703703704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45940.541703703704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45940.541703703704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45940.541703703704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45940.541703703704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45940.541703703704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45940.541703703704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45940.541703703704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45940.541703703704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45940.541703703704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45940.541703703704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45940.541703703704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45940.541703703704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45940.541703703704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45940.541703703704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45940.541703703704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45940.541703703704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45940.541703703704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45940.541703703704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45940.541703703704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45940.541703703704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45940.541703703704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45940.541703703704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45940.541703703704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45940.541703703704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45940.541703703704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45940.541703703704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45940.541703703704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45940.541703703704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45940.541703703704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45940.541703703704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45940.541703703704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45940.541703703704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45940.541703703704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45940.541703703704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45940.541703703704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45940.541703703704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45940.541703703704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45940.541703703704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45940.541703703704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45940.541703703704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45940.541703703704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45940.541703703704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45940.541703703704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45940.541703703704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45940.541703703704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45940.541703703704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45940.541703703704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45940.541703703704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45940.541703703704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45940.541703703704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45940.541703703704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45940.541703703704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45940.541703703704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45940.541703703704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45940.541703703704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45940.541703703704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45940.541703703704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45940.541703703704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45940.541703703704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45940.541703703704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45940.541703703704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45940.541703703704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45940.541703703704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45940.541703703704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45940.541703703704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45940.541703703704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45940.541703703704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45940.541703703704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45940.541703703704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45940.541703703704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45940.541703703704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45940.541703703704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45940.541703703704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45940.541703703704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45940.541703703704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45940.541703703704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45940.541703703704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45940.541703703704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45940.541703703704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45940.541703703704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45940.541703703704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45940.541703703704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45940.541703703704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45940.541703703704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45940.541703703704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45940.541703703704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45940.541703703704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45940.541703703704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45940.541703703704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45940.541703703704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45940.541703703704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45940.541703703704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45940.541703703704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45940.541703703704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45940.541703703704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45940.541703703704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45940.541703703704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45940.541703703704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45940.541703703704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45940.541703703704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45940.541703703704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45940.541703703704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45940.541703703704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45940.541703703704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45940.541703703704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45940.541703703704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45940.541703703704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45940.541703703704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45940.541703703704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45940.541703703704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45940.541703703704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45940.541703703704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45940.541703703704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45940.541703703704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45940.541703703704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45940.541703703704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45940.541703703704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45940.541703703704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45940.541703703704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45940.541703703704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45940.541703703704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45940.541703703704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45940.541703703704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45940.541703703704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45940.541703703704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45940.541703703704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45940.541703703704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45940.541703703704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45940.541703703704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45940.541703703704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45940.541703703704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45940.541703703704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45940.541703703704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45940.541703703704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45940.541703703704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45940.541703703704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45940.541703703704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45940.541703703704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45940.541703703704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45940.541703703704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45940.541703703704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45940.541703703704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45940.541703703704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45940.541703703704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45940.541703703704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45940.541703703704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45940.541703703704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45940.541703703704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45940.541703703704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45940.541703703704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45940.541703703704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45940.541703703704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45940.541703703704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45940.541703703704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45940.541703703704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45940.541703703704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45940.541703703704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45940.541703703704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45940.541703703704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45940.541703703704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45940.541703703704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45940.541703703704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45940.541703703704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45940.541703703704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45940.541703703704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45940.541703703704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45940.541703703704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45940.541703703704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45940.541703703704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45940.541703703704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45940.541703703704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45940.541703703704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45940.541703703704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45940.541703703704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45940.541703703704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45940.541703703704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45940.541703703704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45940.541703703704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45940.541703703704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45940.541703703704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45940.541703703704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45940.541703703704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45940.541703703704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45940.541703703704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45940.541703703704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45940.541703703704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45940.541703703704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45940.541703703704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45940.541703703704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45940.541703703704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45940.541703703704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45940.541703703704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45940.541703703704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45940.541703703704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45940.541703703704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45940.541703703704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45940.541703703704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45940.541703703704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45940.541703703704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45940.541703703704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45940.541703703704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45940.541703703704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45940.541703703704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45940.541703703704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45940.541703703704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45940.541703703704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45940.541703703704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45940.541703703704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45940.541703703704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45940.541703703704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45940.541703703704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45940.541703703704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45940.541703703704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45940.541703703704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45940.541703703704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45940.541703703704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45940.541703703704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45940.541703703704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45940.541703703704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45940.541703703704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45940.541703703704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45940.541703703704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45940.541703703704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45940.541703703704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45940.541703703704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45940.541703703704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45940.541703703704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45940.541703703704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45940.541703703704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45940.541703703704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45940.541703703704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45940.541703703704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45940.541703703704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45940.541703703704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45940.541703703704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45940.541703703704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45940.541703703704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45940.541703703704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45940.541703703704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45940.541703703704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45940.541703703704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45940.541703703704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45940.541703703704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45940.541703703704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45940.541703703704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45940.541703703704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45940.541703703704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45940.541703703704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45940.541703703704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45940.541703703704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45940.541703703704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45940.541703703704</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1"/>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237.06098611110792</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25920</v>
      </c>
      <c r="E3" s="104" t="s">
        <v>39043</v>
      </c>
      <c r="F3" s="131">
        <v>45940.468356481484</v>
      </c>
      <c r="G3" s="132">
        <f ca="1">IFERROR(NOW()-F3,"")</f>
        <v>7.3347222220036201E-2</v>
      </c>
      <c r="H3" s="131">
        <v>45940.462268518517</v>
      </c>
      <c r="I3" s="127" t="str">
        <f>IFERROR(VLOOKUP(D3,DB!A:F,6,0),"")</f>
        <v>SCECO</v>
      </c>
      <c r="J3" s="127" t="str">
        <f>IFERROR(VLOOKUP(D3,DB!A:G,7,0),"")</f>
        <v>Dead</v>
      </c>
      <c r="K3" s="133" t="s">
        <v>39057</v>
      </c>
      <c r="L3" s="129" t="str">
        <f>IFERROR(VLOOKUP(D3,DB!A:I,9,0),"")</f>
        <v>Latis</v>
      </c>
    </row>
    <row r="4" spans="1:16" ht="15" customHeight="1">
      <c r="A4" s="127"/>
      <c r="B4" s="127" t="str">
        <f>IFERROR(VLOOKUP(D4,DB!A:K,11,0),"")</f>
        <v/>
      </c>
      <c r="C4" s="128"/>
      <c r="D4" s="129"/>
      <c r="E4" s="104"/>
      <c r="F4" s="131"/>
      <c r="G4" s="132">
        <f ca="1">IFERROR(NOW()-F4,"")</f>
        <v>45940.541703703704</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45940.541703703704</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45940.541703703704</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45940.541703703704</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45940.541703703704</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45940.541703703704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45940.541703703704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45940.541703703704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45940.541703703704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45940.541703703704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45940.541703703704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45940.541703703704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45940.541703703704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45940.541703703704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99"/>
      <c r="E18" s="104"/>
      <c r="F18" s="131"/>
      <c r="G18" s="132">
        <f ca="1">IFERROR(NOW()-F18,"")</f>
        <v>45940.541703703704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65"/>
      <c r="E19" s="104"/>
      <c r="F19" s="131"/>
      <c r="G19" s="132">
        <f ca="1">IFERROR(NOW()-F19,"")</f>
        <v>45940.541703703704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99"/>
      <c r="E20" s="104"/>
      <c r="F20" s="131"/>
      <c r="G20" s="132">
        <f ca="1">IFERROR(NOW()-F20,"")</f>
        <v>45940.541703703704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45940.541703703704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45940.541703703704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99"/>
      <c r="E23" s="104"/>
      <c r="F23" s="131"/>
      <c r="G23" s="132">
        <f ca="1">IFERROR(NOW()-F23,"")</f>
        <v>45940.541703703704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45940.541703703704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45940.541703703704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45940.541703703704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45940.541703703704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45940.541703703704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45940.541703703704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45940.541703703704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45940.541703703704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45940.541703703704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45940.541703703704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45940.541703703704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45940.541703703704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45940.541703703704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45940.541703703704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45940.541703703704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45940.541703703704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45940.541703703704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45940.541703703704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45940.541703703704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45940.541703703704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45940.541703703704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45940.541703703704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45940.541703703704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45940.541703703704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45940.541703703704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45940.541703703704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45940.541703703704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45940.541703703704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45940.541703703704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45940.541703703704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45940.541703703704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45940.541703703704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45940.541703703704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45940.541703703704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45940.541703703704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45940.541703703704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45940.541703703704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45940.541703703704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45940.541703703704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45940.541703703704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45940.541703703704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45940.541703703704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45940.541703703704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45940.541703703704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45940.541703703704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45940.541703703704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45940.541703703704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45940.541703703704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45940.541703703704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45940.541703703704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45940.541703703704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45940.541703703704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45940.541703703704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45940.541703703704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45940.541703703704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45940.541703703704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45940.541703703704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45940.541703703704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45940.541703703704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45940.541703703704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45940.541703703704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45940.541703703704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45940.541703703704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45940.541703703704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45940.541703703704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45940.541703703704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45940.541703703704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45940.541703703704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45940.541703703704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45940.541703703704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45940.541703703704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45940.541703703704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45940.541703703704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45940.541703703704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45940.541703703704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45940.541703703704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45940.541703703704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45940.541703703704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45940.541703703704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45940.541703703704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45940.541703703704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45940.541703703704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45940.541703703704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45940.541703703704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45940.541703703704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45940.541703703704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45940.541703703704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45940.541703703704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45940.541703703704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45940.541703703704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45940.541703703704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45940.541703703704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45940.541703703704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45940.541703703704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45940.541703703704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45940.541703703704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45940.541703703704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45940.541703703704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45940.541703703704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45940.541703703704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45940.541703703704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45940.541703703704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45940.541703703704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45940.541703703704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45940.541703703704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45940.541703703704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45940.541703703704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45940.541703703704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45940.541703703704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45940.541703703704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45940.541703703704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45940.541703703704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45940.541703703704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45940.541703703704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45940.541703703704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45940.541703703704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45940.541703703704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45940.541703703704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45940.541703703704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45940.541703703704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45940.541703703704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45940.541703703704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45940.541703703704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45940.541703703704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45940.541703703704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45940.541703703704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45940.541703703704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45940.541703703704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45940.541703703704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45940.541703703704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45940.541703703704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45940.541703703704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45940.541703703704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45940.541703703704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45940.541703703704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45940.541703703704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45940.541703703704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45940.541703703704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45940.541703703704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45940.541703703704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45940.541703703704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45940.541703703704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45940.541703703704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45940.541703703704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45940.541703703704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45940.541703703704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45940.541703703704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45940.541703703704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45940.541703703704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45940.541703703704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45940.541703703704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45940.541703703704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45940.541703703704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45940.541703703704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45940.541703703704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45940.541703703704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45940.541703703704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45940.541703703704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45940.541703703704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45940.541703703704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45940.541703703704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45940.541703703704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45940.541703703704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45940.541703703704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45940.541703703704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45940.541703703704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45940.541703703704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45940.541703703704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45940.541703703704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45940.541703703704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45940.541703703704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45940.541703703704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45940.541703703704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45940.541703703704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45940.541703703704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45940.541703703704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45940.541703703704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45940.541703703704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45940.541703703704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45940.541703703704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45940.541703703704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45940.541703703704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45940.541703703704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45940.541703703704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45940.541703703704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45940.541703703704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45940.541703703704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45940.541703703704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45940.541703703704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45940.541703703704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45940.541703703704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45940.541703703704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45940.541703703704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45940.541703703704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45940.541703703704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45940.541703703704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45940.541703703704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45940.541703703704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45940.541703703704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45940.541703703704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45940.541703703704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45940.541703703704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45940.541703703704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45940.541703703704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45940.541703703704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45940.541703703704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45940.541703703704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45940.541703703704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45940.541703703704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45940.541703703704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45940.541703703704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45940.541703703704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45940.541703703704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45940.541703703704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45940.541703703704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45940.541703703704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45940.541703703704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45940.541703703704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45940.541703703704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45940.541703703704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45940.541703703704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45940.541703703704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45940.541703703704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45940.541703703704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45940.541703703704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45940.541703703704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45940.541703703704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45940.541703703704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45940.541703703704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45940.541703703704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45940.541703703704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45940.541703703704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45940.541703703704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45940.541703703704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45940.541703703704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45940.541703703704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45940.541703703704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45940.541703703704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45940.541703703704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45940.541703703704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45940.541703703704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45940.541703703704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45940.541703703704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45940.541703703704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45940.541703703704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45940.541703703704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45940.541703703704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45940.541703703704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45940.541703703704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45940.541703703704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45940.541703703704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45940.541703703704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45940.541703703704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45940.541703703704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45940.541703703704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45940.541703703704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45940.541703703704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45940.541703703704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45940.541703703704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45940.541703703704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45940.541703703704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45940.541703703704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45940.541703703704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45940.541703703704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45940.541703703704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45940.541703703704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45940.541703703704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45940.541703703704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45940.541703703704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45940.541703703704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45940.541703703704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45940.541703703704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45940.541703703704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45940.541703703704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45940.541703703704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45940.541703703704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45940.541703703704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45940.541703703704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45940.541703703704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45940.541703703704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45940.541703703704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45940.541703703704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45940.541703703704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45940.541703703704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45940.541703703704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45940.541703703704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45940.541703703704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45940.541703703704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45940.541703703704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45940.541703703704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45940.541703703704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45940.541703703704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45940.541703703704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45940.541703703704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45940.541703703704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45940.541703703704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45940.541703703704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45940.541703703704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45940.541703703704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45940.541703703704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45940.541703703704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45940.541703703704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45940.541703703704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45940.541703703704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45940.541703703704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45940.541703703704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45940.541703703704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45940.541703703704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45940.541703703704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45940.541703703704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45940.541703703704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45940.541703703704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45940.541703703704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45940.541703703704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45940.541703703704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45940.541703703704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45940.541703703704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45940.541703703704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45940.541703703704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45940.541703703704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45940.541703703704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45940.541703703704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45940.541703703704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45940.541703703704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45940.541703703704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45940.541703703704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45940.541703703704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45940.541703703704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45940.541703703704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45940.541703703704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45940.541703703704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45940.541703703704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45940.541703703704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45940.541703703704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45940.541703703704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45940.541703703704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45940.541703703704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45940.541703703704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45940.541703703704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45940.541703703704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45940.541703703704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45940.541703703704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45940.541703703704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45940.541703703704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45940.541703703704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45940.541703703704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45940.541703703704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45940.541703703704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45940.541703703704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45940.541703703704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45940.541703703704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45940.541703703704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45940.541703703704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45940.541703703704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45940.541703703704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45940.541703703704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45940.541703703704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45940.541703703704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45940.541703703704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45940.541703703704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45940.541703703704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45940.541703703704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45940.541703703704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45940.541703703704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45940.541703703704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45940.541703703704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45940.541703703704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45940.541703703704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45940.541703703704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45940.541703703704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45940.541703703704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45940.541703703704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45940.541703703704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45940.541703703704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45940.541703703704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45940.541703703704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45940.541703703704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45940.541703703704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45940.541703703704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45940.541703703704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45940.541703703704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45940.541703703704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45940.541703703704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45940.541703703704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45940.541703703704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45940.541703703704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45940.541703703704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45940.541703703704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45940.541703703704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45940.541703703704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45940.541703703704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45940.541703703704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45940.541703703704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45940.541703703704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45940.541703703704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45940.541703703704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45940.541703703704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45940.541703703704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45940.541703703704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45940.541703703704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45940.541703703704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45940.541703703704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45940.541703703704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45940.541703703704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45940.541703703704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45940.541703703704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45940.541703703704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45940.541703703704</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45940.541703703704</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45940.541703703704</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45940.541703703704</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45940.541703703704</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45940.541703703704</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45940.541703703704</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45940.541703703704</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45940.541703703704</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45940.541703703704</v>
      </c>
      <c r="H440" s="131"/>
      <c r="I440" s="127" t="str">
        <f>IFERROR(VLOOKUP(D440,DB!A:F,6,0),"")</f>
        <v/>
      </c>
      <c r="J440" s="127" t="str">
        <f>IFERROR(VLOOKUP(D440,DB!A:G,7,0),"")</f>
        <v/>
      </c>
      <c r="K440" s="133"/>
      <c r="L440" s="129" t="str">
        <f>IFERROR(VLOOKUP(D440,DB!A:I,9,0),"")</f>
        <v/>
      </c>
    </row>
    <row r="441" spans="1:12" ht="15" customHeight="1">
      <c r="A441" s="134"/>
      <c r="B441" s="134" t="str">
        <f>IFERROR(VLOOKUP(D441,DB!A:K,11,0),"")</f>
        <v/>
      </c>
      <c r="C441" s="135"/>
      <c r="D441" s="136"/>
      <c r="E441" s="137"/>
      <c r="F441" s="138"/>
      <c r="G441" s="139">
        <f ca="1">IFERROR(NOW()-F441,"")</f>
        <v>45940.541703703704</v>
      </c>
      <c r="H441" s="138"/>
      <c r="I441" s="134" t="str">
        <f>IFERROR(VLOOKUP(D441,DB!A:F,6,0),"")</f>
        <v/>
      </c>
      <c r="J441" s="134" t="str">
        <f>IFERROR(VLOOKUP(D441,DB!A:G,7,0),"")</f>
        <v/>
      </c>
      <c r="K441" s="140"/>
      <c r="L441" s="136" t="str">
        <f>IFERROR(VLOOKUP(D441,DB!A:I,9,0),"")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62">
        <f ca="1">IFERROR(NOW()-F2,"")</f>
        <v>48.709643518515804</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39043</v>
      </c>
      <c r="F3" s="38">
        <v>45926.188877314817</v>
      </c>
      <c r="G3" s="162">
        <f t="shared" ref="G3" ca="1" si="0">IFERROR(NOW()-F3,"")</f>
        <v>14.352826388887479</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s="126"/>
      <c r="E4" s="37"/>
      <c r="F4" s="38"/>
      <c r="G4" s="39">
        <f t="shared" ref="G4:G9" ca="1" si="1">IFERROR(NOW()-F4,"")</f>
        <v>45940.541703703704</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45940.541703703704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45940.541703703704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45940.541703703704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45940.541703703704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45940.541703703704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45940.541703703704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45940.541703703704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45940.541703703704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45940.541703703704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45940.541703703704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45940.541703703704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45940.541703703704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45940.541703703704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45940.541703703704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45940.541703703704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45940.541703703704</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45940.541703703704</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45940.541703703704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45940.541703703704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45940.541703703704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45940.541703703704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45940.541703703704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45940.541703703704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45940.541703703704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45940.541703703704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45940.541703703704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45940.541703703704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45940.541703703704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45940.541703703704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45940.541703703704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45940.541703703704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45940.541703703704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45940.541703703704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45940.541703703704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45940.541703703704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45940.541703703704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45940.541703703704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45940.541703703704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45940.541703703704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45940.541703703704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45940.541703703704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45940.541703703704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45940.541703703704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45940.541703703704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45940.541703703704</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45940.541703703704</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45940.541703703704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45940.541703703704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45940.541703703704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45940.541703703704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45940.541703703704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45940.541703703704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45940.541703703704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45940.541703703704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45940.541703703704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45940.541703703704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45940.541703703704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45940.541703703704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45940.541703703704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45940.541703703704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45940.541703703704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45940.541703703704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45940.541703703704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45940.541703703704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45940.541703703704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45940.541703703704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45940.541703703704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45940.541703703704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45940.541703703704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45940.541703703704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45940.541703703704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45940.541703703704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45940.541703703704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45940.541703703704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45940.541703703704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45940.541703703704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45940.541703703704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45940.541703703704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45940.541703703704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45940.541703703704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45940.541703703704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45940.541703703704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45940.541703703704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45940.541703703704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45940.541703703704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45940.541703703704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45940.541703703704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45940.541703703704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45940.541703703704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45940.541703703704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45940.541703703704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45940.541703703704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45940.541703703704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45940.541703703704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45940.541703703704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45940.541703703704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45940.541703703704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45940.541703703704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45940.541703703704</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45940.541703703704</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2"/>
  <sheetViews>
    <sheetView workbookViewId="0">
      <selection activeCell="D9" sqref="D9"/>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39062</v>
      </c>
      <c r="B2" s="149" t="s">
        <v>5398</v>
      </c>
      <c r="C2" s="148">
        <v>1</v>
      </c>
      <c r="D2" s="149" t="s">
        <v>34463</v>
      </c>
      <c r="E2" s="148" t="s">
        <v>39063</v>
      </c>
      <c r="F2" s="150">
        <v>45926.772847222222</v>
      </c>
      <c r="G2" s="151">
        <f ca="1">IFERROR(NOW()-F2,"-")</f>
        <v>13.768856481481635</v>
      </c>
      <c r="H2" s="152">
        <v>45927.449074074102</v>
      </c>
      <c r="I2" s="149" t="str">
        <f>IFERROR(VLOOKUP(D2,DB!A:F,6,0),"")</f>
        <v>SCECO</v>
      </c>
      <c r="J2" s="149" t="str">
        <f>IFERROR(VLOOKUP(D2,DB!A:G,7,0),"")</f>
        <v>Weak</v>
      </c>
      <c r="K2" s="148" t="s">
        <v>39064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39065</v>
      </c>
      <c r="B3" s="149" t="str">
        <f>IFERROR(VLOOKUP(D3,DB!A:K,11,0),"")</f>
        <v>R6</v>
      </c>
      <c r="C3" s="148">
        <v>1</v>
      </c>
      <c r="D3" s="149" t="s">
        <v>34282</v>
      </c>
      <c r="E3" s="148" t="s">
        <v>38964</v>
      </c>
      <c r="F3" s="152">
        <v>45939.529062499998</v>
      </c>
      <c r="G3" s="151">
        <f ca="1">IFERROR(NOW()-F3,"-")</f>
        <v>1.0126412037061527</v>
      </c>
      <c r="H3" s="152">
        <v>45927.987534722219</v>
      </c>
      <c r="I3" s="149" t="str">
        <f>IFERROR(VLOOKUP(D3,DB!A:F,6,0),"")</f>
        <v>SCECO</v>
      </c>
      <c r="J3" s="149" t="str">
        <f>IFERROR(VLOOKUP(D3,DB!A:G,7,0),"")</f>
        <v>Vandalized</v>
      </c>
      <c r="K3" s="148" t="s">
        <v>39066</v>
      </c>
      <c r="L3" s="149" t="str">
        <f>IFERROR(VLOOKUP(D3,DB!A:I,9,0),"")</f>
        <v>Latis</v>
      </c>
    </row>
    <row r="4" spans="1:16383" ht="31.5" customHeight="1">
      <c r="A4" s="148" t="s">
        <v>39067</v>
      </c>
      <c r="B4" s="149" t="s">
        <v>5398</v>
      </c>
      <c r="C4" s="148">
        <v>1</v>
      </c>
      <c r="D4" s="149" t="s">
        <v>32861</v>
      </c>
      <c r="E4" s="148" t="s">
        <v>39063</v>
      </c>
      <c r="F4" s="150">
        <v>45933.880972222221</v>
      </c>
      <c r="G4" s="151">
        <f ca="1">IFERROR(NOW()-F4,"-")</f>
        <v>6.6607314814827987</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39069</v>
      </c>
      <c r="B5" s="149" t="s">
        <v>5398</v>
      </c>
      <c r="C5" s="148">
        <v>1</v>
      </c>
      <c r="D5" s="149" t="s">
        <v>33408</v>
      </c>
      <c r="E5" s="148" t="s">
        <v>38964</v>
      </c>
      <c r="F5" s="150">
        <v>45939.858101851853</v>
      </c>
      <c r="G5" s="151">
        <f ca="1">IFERROR(NOW()-F5,"-")</f>
        <v>0.68360185185156297</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39070</v>
      </c>
      <c r="B6" s="157" t="str">
        <f>IFERROR(VLOOKUP(D6,DB!A:K,11,0),"")</f>
        <v>R6</v>
      </c>
      <c r="C6" s="157">
        <v>1</v>
      </c>
      <c r="D6" s="156" t="s">
        <v>33803</v>
      </c>
      <c r="E6" s="156" t="s">
        <v>38964</v>
      </c>
      <c r="F6" s="167">
        <v>45940.462743055556</v>
      </c>
      <c r="G6" s="162">
        <f ca="1">IFERROR(NOW()-F6,"-")</f>
        <v>7.8960648148495238E-2</v>
      </c>
      <c r="H6" s="167">
        <v>45940.456944444442</v>
      </c>
      <c r="I6" s="157" t="str">
        <f>IFERROR(VLOOKUP(D6,DB!A:F,6,0),"")</f>
        <v>SCECO</v>
      </c>
      <c r="J6" s="157" t="str">
        <f>IFERROR(VLOOKUP(D6,DB!A:G,7,0),"")</f>
        <v>Vandalized</v>
      </c>
      <c r="K6" s="160" t="s">
        <v>39071</v>
      </c>
      <c r="L6" s="158" t="str">
        <f>IFERROR(VLOOKUP(D6,DB!A:I,9,0),"")</f>
        <v>Latis</v>
      </c>
    </row>
    <row r="7" spans="1:16383" ht="31.5" customHeight="1">
      <c r="A7" s="110"/>
      <c r="B7" s="157" t="str">
        <f>IFERROR(VLOOKUP(D7,DB!A:K,11,0),"")</f>
        <v/>
      </c>
      <c r="C7" s="157"/>
      <c r="D7" s="156"/>
      <c r="E7" s="156"/>
      <c r="F7" s="113"/>
      <c r="G7" s="162">
        <f ca="1">IFERROR(NOW()-F7,"-")</f>
        <v>45940.541703703704</v>
      </c>
      <c r="H7" s="113"/>
      <c r="I7" s="157" t="str">
        <f>IFERROR(VLOOKUP(D7,DB!A:F,6,0),"")</f>
        <v/>
      </c>
      <c r="J7" s="157" t="str">
        <f>IFERROR(VLOOKUP(D7,DB!A:G,7,0),"")</f>
        <v/>
      </c>
      <c r="K7" s="160"/>
      <c r="L7" s="158" t="str">
        <f>IFERROR(VLOOKUP(D7,DB!A:I,9,0),"")</f>
        <v/>
      </c>
    </row>
    <row r="8" spans="1:16383" ht="31.5" customHeight="1">
      <c r="A8" s="110"/>
      <c r="B8" s="157" t="str">
        <f>IFERROR(VLOOKUP(D8,DB!A:K,11,0),"")</f>
        <v/>
      </c>
      <c r="C8" s="157"/>
      <c r="D8" s="156"/>
      <c r="E8" s="156"/>
      <c r="F8" s="113"/>
      <c r="G8" s="162">
        <f ca="1">IFERROR(NOW()-F8,"-")</f>
        <v>45940.541703703704</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62">
        <f ca="1">IFERROR(NOW()-F9,"-")</f>
        <v>45940.541703703704</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6"/>
      <c r="E10" s="156"/>
      <c r="F10" s="113"/>
      <c r="G10" s="162">
        <f ca="1">IFERROR(NOW()-F10,"-")</f>
        <v>45940.541703703704</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6"/>
      <c r="E11" s="156"/>
      <c r="F11" s="113"/>
      <c r="G11" s="162">
        <f ca="1">IFERROR(NOW()-F11,"-")</f>
        <v>45940.541703703704</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6"/>
      <c r="E12" s="156"/>
      <c r="F12" s="113"/>
      <c r="G12" s="162">
        <f ca="1">IFERROR(NOW()-F12,"-")</f>
        <v>45940.541703703704</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62">
        <f ca="1">IFERROR(NOW()-F13,"-")</f>
        <v>45940.541703703704</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62">
        <f ca="1">IFERROR(NOW()-F14,"-")</f>
        <v>45940.541703703704</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62">
        <f ca="1">IFERROR(NOW()-F15,"-")</f>
        <v>45940.541703703704</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62">
        <f ca="1">IFERROR(NOW()-F16,"-")</f>
        <v>45940.541703703704</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45940.541703703704</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45940.541703703704</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45940.541703703704</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45940.541703703704</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45940.541703703704</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45940.541703703704</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45940.541703703704</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45940.541703703704</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45940.541703703704</v>
      </c>
      <c r="H25" s="113"/>
      <c r="I25" s="157" t="str">
        <f>IFERROR(VLOOKUP(D25,DB!A:F,6,0),"")</f>
        <v/>
      </c>
      <c r="J25" s="157" t="str">
        <f>IFERROR(VLOOKUP(D25,DB!A:G,7,0),"")</f>
        <v/>
      </c>
      <c r="K25" s="160"/>
      <c r="L25" s="158" t="str">
        <f>IFERROR(VLOOKUP(D25,DB!A:I,9,0),"")</f>
        <v/>
      </c>
    </row>
    <row r="26" spans="1:12" ht="31.5" customHeight="1">
      <c r="A26" s="110"/>
      <c r="B26" s="109" t="str">
        <f>IFERROR(VLOOKUP(D26,DB!A:K,11,0),"")</f>
        <v/>
      </c>
      <c r="C26" s="111"/>
      <c r="D26" s="109"/>
      <c r="E26" s="112"/>
      <c r="F26" s="113"/>
      <c r="G26" s="81">
        <f ca="1">IFERROR(NOW()-F26,"-")</f>
        <v>45940.541703703704</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45940.541703703704</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45940.541703703704</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45940.541703703704</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45940.541703703704</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45940.541703703704</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45940.541703703704</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45940.541703703704</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45940.541703703704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45940.541703703704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45940.541703703704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45940.541703703704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45940.541703703704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45940.541703703704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45940.541703703704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45940.541703703704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45940.541703703704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45940.541703703704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45940.541703703704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45940.541703703704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45940.541703703704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45940.541703703704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45940.541703703704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45940.541703703704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45940.541703703704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45940.541703703704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45940.541703703704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45940.541703703704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45940.541703703704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45940.541703703704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45940.541703703704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45940.541703703704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45940.541703703704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45940.541703703704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45940.541703703704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45940.541703703704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45940.541703703704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45940.541703703704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45940.541703703704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45940.541703703704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45940.541703703704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45940.541703703704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45940.541703703704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45940.541703703704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45940.541703703704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45940.541703703704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45940.541703703704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45940.541703703704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45940.541703703704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45940.541703703704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45940.541703703704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45940.541703703704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45940.541703703704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45940.541703703704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45940.541703703704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45940.541703703704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45940.541703703704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45940.541703703704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45940.541703703704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45940.541703703704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45940.541703703704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45940.541703703704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45940.541703703704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45940.541703703704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45940.541703703704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45940.541703703704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45940.541703703704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45940.541703703704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45940.541703703704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45940.541703703704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45940.541703703704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45940.541703703704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45940.541703703704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45940.541703703704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45940.541703703704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45940.541703703704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45940.541703703704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45940.541703703704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45940.541703703704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45940.541703703704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45940.541703703704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45940.541703703704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45940.541703703704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45940.541703703704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45940.541703703704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45940.541703703704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45940.541703703704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45940.541703703704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45940.541703703704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45940.541703703704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45940.541703703704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45940.541703703704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45940.541703703704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45940.541703703704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45940.541703703704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45940.541703703704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45940.541703703704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45940.541703703704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45940.541703703704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45940.541703703704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45940.541703703704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45940.541703703704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45940.541703703704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45940.541703703704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45940.541703703704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45940.541703703704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45940.541703703704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45940.541703703704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45940.541703703704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45940.541703703704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45940.541703703704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45940.541703703704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45940.541703703704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45940.541703703704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45940.541703703704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45940.541703703704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45940.541703703704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45940.541703703704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45940.541703703704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45940.541703703704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45940.541703703704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45940.541703703704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45940.541703703704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45940.541703703704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45940.541703703704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45940.541703703704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45940.541703703704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45940.541703703704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45940.541703703704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45940.541703703704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45940.541703703704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45940.541703703704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45940.541703703704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45940.541703703704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45940.541703703704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45940.541703703704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45940.541703703704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45940.541703703704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45940.541703703704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45940.541703703704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45940.541703703704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45940.541703703704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45940.541703703704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45940.541703703704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45940.541703703704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45940.541703703704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45940.541703703704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45940.541703703704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45940.541703703704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45940.541703703704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45940.541703703704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45940.541703703704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45940.541703703704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45940.541703703704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45940.541703703704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45940.541703703704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45940.541703703704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45940.541703703704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45940.541703703704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45940.541703703704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45940.541703703704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45940.541703703704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45940.541703703704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45940.541703703704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45940.541703703704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45940.541703703704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45940.541703703704</v>
      </c>
      <c r="H192" s="113"/>
      <c r="I192" s="109" t="str">
        <f>IFERROR(VLOOKUP(D192,DB!A:F,6,0),"")</f>
        <v/>
      </c>
      <c r="J192" s="108" t="str">
        <f>IFERROR(VLOOKUP(D192,DB!A:G,7,0),"")</f>
        <v/>
      </c>
      <c r="K192" s="114"/>
      <c r="L192" s="115" t="str">
        <f>IFERROR(VLOOKUP(D192,DB!A:I,9,0),"")</f>
        <v/>
      </c>
    </row>
  </sheetData>
  <dataValidations count="2">
    <dataValidation allowBlank="1" showInputMessage="1" showErrorMessage="1" sqref="E1" xr:uid="{380493DB-286A-4683-AF55-C78F04945A49}"/>
    <dataValidation type="list" allowBlank="1" showInputMessage="1" showErrorMessage="1" sqref="E3 E5:E19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2025-10-10T10:01:42Z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