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16" documentId="13_ncr:1_{F6CB121F-512D-4AA6-A0C1-0FB36C537598}" xr6:coauthVersionLast="47" xr6:coauthVersionMax="47" xr10:uidLastSave="{C5B0B2C7-44F9-464B-87EB-B5EA3BC6FE5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<sst xmlns="http://schemas.openxmlformats.org/spreadsheetml/2006/main" count="178587" uniqueCount="39080">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</sst>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286.37123715277994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5.8759246527770301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4.1769675954128616E-3</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45949.319663078706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45949.319663078706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45949.319663078706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45949.319663078706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45949.319663078706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45949.319663078706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45949.319663078706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45949.319663078706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45949.319663078706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45949.319663078706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45949.319663078706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45949.319663078706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45949.319663078706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45949.319663078706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45949.319663078706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45949.319663078706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45949.319663078706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45949.319663078706</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45949.319663078706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45949.319663078706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45949.319663078706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45949.319663078706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45949.319663078706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45949.319663078706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45949.319663078706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45949.319663078706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45949.319663078706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45949.319663078706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45949.319663078706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45949.319663078706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45949.319663078706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45949.319663078706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45949.319663078706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45949.319663078706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45949.319663078706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45949.319663078706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45949.319663078706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45949.319663078706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45949.319663078706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45949.319663078706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45949.319663078706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45949.319663078706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45949.319663078706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45949.319663078706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45949.319663078706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45949.319663078706</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45949.319663078706</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45949.319663078706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45949.319663078706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45949.319663078706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45949.319663078706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45949.319663078706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45949.319663078706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45949.319663078706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45949.319663078706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45949.319663078706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45949.319663078706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45949.319663078706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45949.319663078706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45949.319663078706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45949.319663078706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45949.319663078706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45949.319663078706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45949.319663078706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45949.319663078706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45949.319663078706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45949.319663078706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45949.319663078706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45949.319663078706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45949.319663078706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45949.319663078706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45949.319663078706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45949.319663078706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45949.319663078706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45949.319663078706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45949.319663078706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45949.319663078706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45949.319663078706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45949.319663078706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45949.319663078706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45949.319663078706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45949.319663078706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45949.319663078706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45949.319663078706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45949.319663078706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45949.319663078706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45949.319663078706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45949.319663078706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45949.319663078706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45949.319663078706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45949.319663078706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45949.319663078706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45949.319663078706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45949.319663078706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45949.319663078706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45949.319663078706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45949.319663078706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45949.319663078706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45949.319663078706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45949.319663078706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45949.319663078706</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45949.319663078706</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45949.319663078706</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142.59257974537468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124.31982511574461</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4.8238876157411141</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45949.319663078706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45949.319663078706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45949.319663078706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45949.319663078706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45949.319663078706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45949.319663078706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45949.319663078706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45949.319663078706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45949.319663078706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45949.319663078706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45949.319663078706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45949.319663078706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45949.319663078706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45949.319663078706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45949.319663078706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45949.319663078706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45949.319663078706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45949.319663078706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45949.319663078706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45949.319663078706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45949.319663078706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45949.319663078706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45949.319663078706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45949.319663078706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45949.319663078706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45949.319663078706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45949.319663078706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45949.319663078706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45949.319663078706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45949.319663078706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45949.319663078706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45949.319663078706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45949.319663078706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45949.319663078706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45949.319663078706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45949.319663078706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45949.319663078706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45949.319663078706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45949.319663078706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45949.319663078706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45949.319663078706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45949.319663078706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45949.319663078706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45949.319663078706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45949.319663078706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45949.319663078706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45949.319663078706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45949.319663078706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45949.319663078706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45949.319663078706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45949.319663078706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45949.319663078706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45949.319663078706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45949.319663078706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45949.319663078706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45949.319663078706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45949.319663078706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45949.319663078706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45949.319663078706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45949.319663078706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45949.319663078706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45949.319663078706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45949.319663078706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45949.319663078706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45949.319663078706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45949.319663078706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45949.319663078706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45949.319663078706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45949.319663078706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45949.319663078706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45949.319663078706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45949.319663078706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45949.319663078706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45949.319663078706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45949.319663078706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45949.319663078706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45949.319663078706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45949.319663078706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45949.319663078706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45949.319663078706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45949.319663078706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45949.319663078706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45949.319663078706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45949.319663078706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45949.319663078706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45949.319663078706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45949.319663078706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45949.319663078706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45949.319663078706</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45949.319663078706</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45949.319663078706</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45949.319663078706</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45949.319663078706</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45949.319663078706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45949.319663078706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45949.319663078706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45949.319663078706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45949.319663078706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45949.319663078706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45949.319663078706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45949.319663078706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45949.319663078706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45949.319663078706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45949.319663078706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45949.319663078706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45949.319663078706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45949.319663078706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45949.319663078706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45949.319663078706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45949.319663078706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45949.319663078706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45949.319663078706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45949.319663078706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45949.319663078706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45949.319663078706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45949.319663078706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45949.319663078706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45949.319663078706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45949.319663078706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45949.319663078706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45949.319663078706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45949.319663078706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45949.319663078706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45949.319663078706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45949.319663078706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45949.319663078706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45949.319663078706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45949.319663078706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45949.319663078706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45949.319663078706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45949.319663078706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45949.319663078706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45949.319663078706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45949.319663078706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45949.319663078706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45949.319663078706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45949.319663078706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45949.319663078706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45949.319663078706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45949.319663078706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45949.319663078706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45949.319663078706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45949.319663078706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45949.319663078706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45949.319663078706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45949.319663078706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45949.319663078706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45949.319663078706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45949.319663078706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45949.319663078706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45949.319663078706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45949.319663078706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45949.319663078706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45949.319663078706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45949.319663078706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45949.319663078706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45949.319663078706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45949.319663078706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45949.319663078706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45949.319663078706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45949.319663078706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45949.319663078706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45949.319663078706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45949.319663078706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45949.319663078706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45949.319663078706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45949.319663078706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45949.319663078706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45949.319663078706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45949.319663078706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45949.319663078706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45949.319663078706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45949.319663078706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45949.319663078706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45949.319663078706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45949.319663078706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45949.319663078706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45949.319663078706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45949.319663078706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45949.319663078706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45949.319663078706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45949.319663078706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45949.319663078706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45949.319663078706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45949.319663078706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45949.319663078706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45949.319663078706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45949.319663078706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45949.319663078706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45949.319663078706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45949.319663078706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45949.319663078706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45949.319663078706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45949.319663078706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45949.319663078706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45949.319663078706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45949.319663078706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45949.319663078706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45949.319663078706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45949.319663078706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45949.319663078706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45949.319663078706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45949.319663078706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45949.319663078706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45949.319663078706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45949.319663078706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45949.319663078706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45949.319663078706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45949.319663078706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45949.319663078706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45949.319663078706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45949.319663078706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45949.319663078706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45949.319663078706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45949.319663078706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45949.319663078706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45949.319663078706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45949.319663078706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45949.319663078706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45949.319663078706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45949.319663078706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45949.319663078706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45949.319663078706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45949.319663078706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45949.319663078706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45949.319663078706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45949.319663078706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45949.319663078706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45949.319663078706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45949.319663078706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45949.319663078706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45949.319663078706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45949.319663078706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45949.319663078706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45949.319663078706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45949.319663078706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45949.319663078706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45949.319663078706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45949.319663078706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45949.319663078706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45949.319663078706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45949.319663078706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45949.319663078706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45949.319663078706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45949.319663078706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45949.319663078706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45949.319663078706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45949.319663078706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45949.319663078706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45949.319663078706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45949.319663078706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45949.319663078706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45949.319663078706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45949.319663078706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45949.319663078706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45949.319663078706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45949.319663078706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45949.319663078706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45949.319663078706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45949.319663078706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45949.319663078706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45949.319663078706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45949.319663078706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45949.319663078706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45949.319663078706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45949.319663078706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45949.319663078706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45949.319663078706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45949.319663078706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45949.319663078706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45949.319663078706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45949.319663078706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45949.319663078706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45949.319663078706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45949.319663078706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45949.319663078706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45949.319663078706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45949.319663078706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45949.319663078706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45949.319663078706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45949.319663078706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45949.319663078706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45949.319663078706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45949.319663078706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45949.319663078706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45949.319663078706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45949.319663078706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45949.319663078706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45949.319663078706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45949.319663078706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45949.319663078706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45949.319663078706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45949.319663078706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45949.319663078706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45949.319663078706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45949.319663078706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45949.319663078706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45949.319663078706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45949.319663078706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45949.319663078706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45949.319663078706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45949.319663078706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45949.319663078706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45949.319663078706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45949.319663078706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45949.319663078706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45949.319663078706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45949.319663078706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45949.319663078706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45949.319663078706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45949.319663078706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45949.319663078706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45949.319663078706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45949.319663078706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45949.319663078706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45949.319663078706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45949.319663078706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45949.319663078706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45949.319663078706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45949.319663078706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45949.319663078706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45949.319663078706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45949.319663078706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45949.319663078706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45949.319663078706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45949.319663078706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45949.319663078706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45949.319663078706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45949.319663078706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45949.319663078706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45949.319663078706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45949.319663078706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45949.319663078706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45949.319663078706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45949.319663078706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45949.319663078706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45949.319663078706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45949.319663078706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45949.319663078706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45949.319663078706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45949.319663078706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45949.319663078706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45949.319663078706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45949.319663078706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45949.319663078706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45949.319663078706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45949.319663078706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45949.319663078706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45949.319663078706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45949.319663078706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45949.319663078706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45949.319663078706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45949.319663078706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45949.319663078706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45949.319663078706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45949.319663078706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45949.319663078706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45949.319663078706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45949.319663078706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45949.319663078706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45949.319663078706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45949.319663078706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45949.319663078706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45949.319663078706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45949.319663078706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45949.319663078706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45949.319663078706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45949.319663078706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45949.319663078706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45949.319663078706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45949.319663078706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45949.319663078706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45949.319663078706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45949.319663078706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45949.319663078706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45949.319663078706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45949.319663078706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45949.319663078706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45949.319663078706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45949.319663078706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45949.319663078706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45949.319663078706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45949.319663078706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45949.319663078706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45949.319663078706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45949.319663078706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45949.319663078706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45949.319663078706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45949.319663078706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45949.319663078706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45949.319663078706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45949.319663078706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45949.319663078706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45949.319663078706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45949.319663078706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45949.319663078706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45949.319663078706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45949.319663078706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45949.319663078706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45949.319663078706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45949.319663078706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45949.319663078706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45949.319663078706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45949.319663078706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45949.319663078706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45949.319663078706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45949.319663078706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45949.319663078706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45949.319663078706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45949.319663078706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45949.319663078706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45949.319663078706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45949.319663078706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45949.319663078706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45949.319663078706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45949.319663078706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45949.319663078706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45949.319663078706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45949.319663078706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45949.319663078706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45949.319663078706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45949.319663078706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45949.319663078706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45949.319663078706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45949.319663078706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45949.319663078706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45949.319663078706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45949.319663078706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45949.319663078706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45949.319663078706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45949.319663078706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45949.319663078706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45949.319663078706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45949.319663078706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45949.319663078706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45949.319663078706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45949.319663078706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45949.319663078706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45949.319663078706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45949.319663078706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45949.319663078706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45949.319663078706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45949.319663078706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45949.319663078706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45949.319663078706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45949.319663078706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45949.319663078706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45949.319663078706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45949.319663078706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45949.319663078706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45949.319663078706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45949.319663078706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45949.319663078706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45949.319663078706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45949.319663078706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45949.319663078706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45949.319663078706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45949.319663078706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45949.319663078706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45949.319663078706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45949.319663078706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45949.319663078706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45949.319663078706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45949.319663078706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45949.319663078706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45949.319663078706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45949.319663078706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45949.319663078706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45949.319663078706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45949.319663078706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45949.319663078706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45949.319663078706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45949.319663078706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45949.319663078706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45949.319663078706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45949.319663078706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45949.319663078706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45949.319663078706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45949.319663078706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45949.319663078706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45949.319663078706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45949.319663078706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45949.319663078706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45949.319663078706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45949.319663078706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45949.319663078706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45949.319663078706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45949.319663078706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45949.319663078706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45949.319663078706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45949.319663078706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45949.319663078706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45949.319663078706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45949.319663078706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45949.319663078706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45949.319663078706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45949.319663078706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45949.319663078706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45949.319663078706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45949.319663078706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45949.319663078706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45949.319663078706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45949.319663078706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45949.319663078706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45949.319663078706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45949.319663078706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45949.319663078706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45949.319663078706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45949.319663078706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45949.319663078706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45949.319663078706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45949.319663078706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45949.319663078706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45949.319663078706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45949.319663078706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45949.319663078706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45949.319663078706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45949.319663078706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45949.319663078706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45949.319663078706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45949.319663078706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45949.319663078706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45949.319663078706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45949.319663078706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45949.319663078706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45949.319663078706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45949.319663078706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45949.319663078706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45949.319663078706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45949.319663078706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45949.319663078706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45949.319663078706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45949.319663078706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45949.319663078706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45949.319663078706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45949.319663078706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45949.319663078706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45949.319663078706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45949.319663078706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45949.319663078706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45949.319663078706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45949.319663078706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45949.319663078706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45949.319663078706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45949.319663078706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45949.319663078706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45949.319663078706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45949.319663078706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45949.319663078706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45949.319663078706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45949.319663078706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45949.319663078706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45949.319663078706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45949.319663078706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45949.319663078706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45949.319663078706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45949.319663078706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45949.319663078706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45949.319663078706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45949.319663078706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45949.319663078706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45949.319663078706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45949.319663078706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45949.319663078706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45949.319663078706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45949.319663078706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45949.319663078706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45949.319663078706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45949.319663078706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45949.319663078706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45949.319663078706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45949.319663078706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45949.319663078706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45949.319663078706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45949.319663078706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45949.319663078706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45949.319663078706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45949.319663078706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45949.319663078706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45949.319663078706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45949.319663078706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45949.319663078706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45949.319663078706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45949.319663078706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45949.319663078706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45949.319663078706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45949.319663078706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45949.319663078706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45949.319663078706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45949.319663078706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45949.319663078706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45949.319663078706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45949.319663078706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45949.319663078706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45949.319663078706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45949.319663078706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45949.319663078706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45949.319663078706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45949.319663078706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45949.319663078706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45949.319663078706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45949.319663078706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45949.319663078706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45949.319663078706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45949.319663078706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45949.319663078706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45949.319663078706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45949.319663078706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45949.319663078706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45949.319663078706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45949.319663078706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45949.319663078706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45949.319663078706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45949.319663078706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45949.319663078706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45949.319663078706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45949.319663078706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45949.319663078706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45949.319663078706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45949.319663078706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45949.319663078706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45949.319663078706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45949.319663078706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45949.319663078706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45949.319663078706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45949.319663078706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45949.319663078706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45949.319663078706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45949.319663078706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45949.319663078706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45949.319663078706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45949.319663078706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45949.319663078706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45949.319663078706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45949.319663078706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45949.319663078706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45949.319663078706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45949.319663078706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45949.319663078706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45949.319663078706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45949.319663078706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45949.319663078706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45949.319663078706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45949.319663078706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45949.319663078706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45949.319663078706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45949.319663078706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45949.319663078706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45949.319663078706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45949.319663078706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45949.319663078706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45949.319663078706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45949.319663078706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45949.319663078706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45949.319663078706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45949.319663078706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45949.319663078706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45949.319663078706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45949.319663078706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45949.319663078706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45949.319663078706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45949.319663078706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45949.319663078706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45949.319663078706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45949.319663078706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45949.319663078706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45949.319663078706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45949.319663078706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45949.319663078706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45949.319663078706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45949.319663078706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45949.319663078706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45949.319663078706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45949.319663078706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45949.319663078706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45949.319663078706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45949.319663078706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45949.319663078706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45949.319663078706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45949.319663078706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45949.319663078706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45949.319663078706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45949.319663078706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45949.319663078706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45949.319663078706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45949.319663078706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45949.319663078706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45949.319663078706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45949.319663078706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45949.319663078706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45949.319663078706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45949.319663078706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45949.319663078706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45949.319663078706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45949.319663078706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45949.319663078706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45949.319663078706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45949.319663078706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45949.319663078706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45949.319663078706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45949.319663078706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45949.319663078706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45949.319663078706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45949.319663078706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45949.319663078706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45949.319663078706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45949.319663078706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45949.319663078706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45949.319663078706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45949.319663078706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45949.319663078706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45949.319663078706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45949.319663078706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45949.319663078706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45949.319663078706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45949.319663078706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45949.319663078706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45949.319663078706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45949.319663078706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45949.319663078706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45949.319663078706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45949.319663078706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45949.319663078706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45949.319663078706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45949.319663078706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45949.319663078706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45949.319663078706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45949.319663078706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45949.319663078706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45949.319663078706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45949.319663078706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45949.319663078706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45949.319663078706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45949.319663078706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45949.319663078706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45949.319663078706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45949.319663078706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45949.319663078706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45949.319663078706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45949.319663078706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45949.319663078706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45949.319663078706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45949.319663078706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45949.319663078706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45949.319663078706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45949.319663078706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45949.319663078706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45949.319663078706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45949.319663078706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45949.319663078706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45949.319663078706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45949.319663078706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45949.319663078706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45949.319663078706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45949.319663078706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45949.319663078706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45949.319663078706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45949.319663078706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45949.319663078706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45949.319663078706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45949.319663078706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45949.319663078706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45949.319663078706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45949.319663078706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45949.319663078706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45949.319663078706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45949.319663078706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45949.319663078706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45949.319663078706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45949.319663078706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45949.319663078706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45949.319663078706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45949.319663078706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45949.319663078706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45949.319663078706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45949.319663078706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45949.319663078706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45949.319663078706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45949.319663078706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45949.319663078706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45949.319663078706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45949.319663078706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45949.319663078706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45949.319663078706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45949.319663078706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45949.319663078706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45949.319663078706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45949.319663078706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45949.319663078706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45949.319663078706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45949.319663078706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45949.319663078706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45949.319663078706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45949.319663078706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45949.319663078706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45949.319663078706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45949.319663078706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45949.319663078706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45949.319663078706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45949.319663078706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45949.319663078706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45949.319663078706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45949.319663078706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45949.319663078706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45949.319663078706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45949.319663078706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45949.319663078706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45949.319663078706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45949.319663078706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45949.319663078706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45949.319663078706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45949.319663078706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45949.319663078706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45949.319663078706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45949.319663078706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45949.319663078706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45949.319663078706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45949.319663078706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45949.319663078706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45949.319663078706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45949.319663078706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45949.319663078706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45949.319663078706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45949.319663078706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45949.319663078706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45949.319663078706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45949.319663078706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45949.319663078706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45949.319663078706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45949.319663078706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45949.319663078706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45949.319663078706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45949.319663078706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45949.319663078706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45949.319663078706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45949.319663078706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45949.319663078706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45949.319663078706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45949.319663078706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45949.319663078706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45949.319663078706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45949.319663078706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45949.319663078706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45949.319663078706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45949.319663078706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45949.319663078706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45949.319663078706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45949.319663078706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45949.319663078706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45949.319663078706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45949.319663078706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45949.319663078706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45949.319663078706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45949.319663078706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45949.319663078706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45949.319663078706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45949.319663078706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45949.319663078706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45949.319663078706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45949.319663078706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45949.319663078706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45949.319663078706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45949.319663078706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45949.319663078706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45949.319663078706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45949.319663078706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45949.319663078706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45949.319663078706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45949.319663078706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45949.319663078706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45949.319663078706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45949.319663078706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45949.319663078706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45949.319663078706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45949.319663078706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45949.319663078706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45949.319663078706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45949.319663078706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45949.319663078706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45949.319663078706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45949.319663078706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45949.319663078706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45949.319663078706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45949.319663078706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45949.319663078706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45949.319663078706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45949.319663078706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45949.319663078706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45949.319663078706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45949.319663078706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45949.319663078706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45949.319663078706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45949.319663078706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45949.319663078706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45949.319663078706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45949.319663078706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45949.319663078706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45949.319663078706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45949.319663078706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45949.319663078706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45949.319663078706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45949.319663078706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45949.319663078706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45949.319663078706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45949.319663078706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45949.319663078706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45949.319663078706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45949.319663078706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45949.319663078706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45949.319663078706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45949.319663078706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45949.319663078706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45949.319663078706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45949.319663078706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45949.319663078706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45949.319663078706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45949.319663078706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45949.319663078706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45949.319663078706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45949.319663078706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45949.319663078706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45949.319663078706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45949.319663078706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45949.319663078706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45949.319663078706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45949.319663078706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45949.319663078706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45949.319663078706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45949.319663078706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45949.319663078706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45949.319663078706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45949.319663078706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45949.319663078706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45949.319663078706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45949.319663078706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45949.319663078706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45949.319663078706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45949.319663078706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45949.319663078706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45949.319663078706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45949.319663078706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45949.319663078706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45949.319663078706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45949.319663078706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45949.319663078706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45949.319663078706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45949.319663078706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45949.319663078706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45949.319663078706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45949.319663078706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45949.319663078706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45949.319663078706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45949.319663078706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45949.319663078706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45949.319663078706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45949.319663078706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45949.319663078706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45949.319663078706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45949.319663078706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45949.319663078706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45949.319663078706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45949.319663078706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45949.319663078706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45949.319663078706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45949.319663078706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45949.319663078706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45949.319663078706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45949.319663078706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45949.319663078706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45949.319663078706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45949.319663078706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45949.319663078706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45949.319663078706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45949.319663078706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45949.319663078706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45949.319663078706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45949.319663078706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45949.319663078706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45949.319663078706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45949.319663078706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45949.319663078706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45949.319663078706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45949.319663078706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45949.319663078706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45949.319663078706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45949.319663078706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45949.319663078706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45949.319663078706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45949.319663078706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45949.319663078706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45949.319663078706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45949.319663078706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45949.319663078706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45949.319663078706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45949.319663078706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45949.319663078706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45949.319663078706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45949.319663078706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45949.319663078706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45949.319663078706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45949.319663078706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45949.319663078706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45949.319663078706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45949.319663078706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45949.319663078706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45949.319663078706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45949.319663078706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45949.319663078706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45949.319663078706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45949.319663078706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45949.319663078706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45949.319663078706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45949.319663078706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45949.319663078706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45949.319663078706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45949.319663078706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45949.319663078706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45949.319663078706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45949.319663078706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45949.319663078706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45949.319663078706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45949.319663078706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45949.319663078706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45949.319663078706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45949.319663078706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45949.319663078706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45949.319663078706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45949.319663078706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45949.319663078706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45949.319663078706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45949.319663078706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45949.319663078706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45949.319663078706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45949.319663078706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45949.319663078706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45949.319663078706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45949.319663078706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45949.319663078706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45949.319663078706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45949.319663078706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45949.319663078706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45949.319663078706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45949.319663078706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45949.319663078706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45949.319663078706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45949.319663078706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45949.319663078706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45949.319663078706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45949.319663078706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45949.319663078706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45949.319663078706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45949.319663078706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45949.319663078706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45949.319663078706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45949.319663078706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45949.319663078706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45949.319663078706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45949.319663078706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45949.319663078706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45949.319663078706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45949.319663078706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45949.319663078706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45949.319663078706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45949.319663078706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45949.319663078706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45949.319663078706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45949.319663078706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45949.319663078706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45949.319663078706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45949.319663078706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45949.319663078706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45949.319663078706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45949.319663078706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45949.319663078706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45949.319663078706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45949.319663078706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45949.319663078706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45949.319663078706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45949.319663078706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45949.319663078706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45949.319663078706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45949.319663078706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45949.319663078706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45949.319663078706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45949.319663078706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45949.319663078706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45949.319663078706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45949.319663078706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45949.319663078706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45949.319663078706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45949.319663078706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45949.319663078706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45949.319663078706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45949.319663078706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45949.319663078706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45949.319663078706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45949.319663078706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45949.319663078706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45949.319663078706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45949.319663078706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45949.319663078706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45949.319663078706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45949.319663078706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45949.319663078706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45949.319663078706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45949.319663078706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45949.319663078706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45949.319663078706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45949.319663078706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45949.319663078706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45949.319663078706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45949.319663078706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45949.319663078706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45949.319663078706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45949.319663078706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45949.319663078706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45949.319663078706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45949.319663078706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45949.319663078706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45949.319663078706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45949.319663078706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45949.319663078706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45949.319663078706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45949.319663078706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45949.319663078706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45949.319663078706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45949.319663078706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45949.319663078706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45949.319663078706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45949.319663078706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45949.319663078706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45949.319663078706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45949.319663078706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45949.319663078706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45949.319663078706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45949.319663078706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45949.319663078706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45949.319663078706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45949.319663078706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45949.319663078706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45949.319663078706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45949.319663078706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45949.319663078706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45949.319663078706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45949.319663078706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45949.319663078706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45949.319663078706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45949.319663078706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45949.319663078706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45949.319663078706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45949.319663078706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45949.319663078706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45949.319663078706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45949.319663078706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45949.319663078706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45949.319663078706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45949.319663078706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45949.319663078706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45949.319663078706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45949.319663078706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45949.319663078706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45949.319663078706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45949.319663078706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45949.319663078706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45949.319663078706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45949.319663078706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45949.319663078706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45949.319663078706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45949.319663078706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45949.319663078706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45949.319663078706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45949.319663078706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45949.319663078706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45949.319663078706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45949.319663078706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45949.319663078706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45949.319663078706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45949.319663078706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45949.319663078706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45949.319663078706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45949.319663078706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45949.319663078706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45949.319663078706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45949.319663078706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45949.319663078706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45949.319663078706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45949.319663078706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45949.319663078706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45949.319663078706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45949.319663078706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45949.319663078706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45949.319663078706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45949.319663078706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45949.319663078706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45949.319663078706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45949.319663078706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45949.319663078706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45949.319663078706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45949.319663078706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45949.319663078706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45949.319663078706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45949.319663078706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45949.319663078706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45949.319663078706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45949.319663078706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45949.319663078706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45949.319663078706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45949.319663078706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45949.319663078706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45949.319663078706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45949.319663078706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45949.319663078706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45949.319663078706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45949.319663078706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45949.319663078706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45949.319663078706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45949.319663078706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45949.319663078706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45949.319663078706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45949.319663078706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45949.319663078706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45949.319663078706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45949.319663078706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45949.319663078706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45949.319663078706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45949.319663078706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45949.319663078706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45949.319663078706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45949.319663078706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45949.319663078706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45949.319663078706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45949.319663078706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45949.319663078706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45949.319663078706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45949.319663078706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45949.319663078706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45949.319663078706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45949.319663078706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45949.319663078706</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245.83894548610988</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28178</v>
      </c>
      <c r="E3" s="100" t="s">
        <v>38964</v>
      </c>
      <c r="F3" s="125">
        <v>45947.495092592595</v>
      </c>
      <c r="G3" s="126">
        <f ca="1">IFERROR(NOW()-F3,"")</f>
        <v>1.8245704861110426</v>
      </c>
      <c r="H3" s="125">
        <v>45947.457812499997</v>
      </c>
      <c r="I3" s="121" t="str">
        <f>IFERROR(VLOOKUP(D3,DB!A:F,6,0),"")</f>
        <v>SCECO</v>
      </c>
      <c r="J3" s="121" t="str">
        <f>IFERROR(VLOOKUP(D3,DB!A:G,7,0),"")</f>
        <v>Dead</v>
      </c>
      <c r="K3" s="127" t="s">
        <v>39060</v>
      </c>
      <c r="L3" s="123" t="str">
        <f>IFERROR(VLOOKUP(D3,DB!A:I,9,0),"")</f>
        <v>Latis</v>
      </c>
    </row>
    <row r="4" spans="1:16" ht="15" customHeight="1">
      <c r="A4" s="121" t="s">
        <v>39061</v>
      </c>
      <c r="B4" s="121" t="str">
        <f>IFERROR(VLOOKUP(D4,DB!A:K,11,0),"")</f>
        <v>R4</v>
      </c>
      <c r="C4" s="122">
        <v>3</v>
      </c>
      <c r="D4" s="123" t="s">
        <v>35060</v>
      </c>
      <c r="E4" s="100" t="s">
        <v>38964</v>
      </c>
      <c r="F4" s="125"/>
      <c r="G4" s="126">
        <f ca="1">IFERROR(NOW()-F4,"")</f>
        <v>45949.319663078706</v>
      </c>
      <c r="H4" s="125">
        <v>45948.956307870372</v>
      </c>
      <c r="I4" s="121" t="str">
        <f>IFERROR(VLOOKUP(D4,DB!A:F,6,0),"")</f>
        <v>Generator-SG</v>
      </c>
      <c r="J4" s="121" t="str">
        <f>IFERROR(VLOOKUP(D4,DB!A:G,7,0),"")</f>
        <v>No BB Shifted</v>
      </c>
      <c r="K4" s="127" t="s">
        <v>39062</v>
      </c>
      <c r="L4" s="123" t="str">
        <f>IFERROR(VLOOKUP(D4,DB!A:I,9,0),"")</f>
        <v>Latis</v>
      </c>
    </row>
    <row r="5" spans="1:16" ht="15" customHeight="1">
      <c r="A5" s="121"/>
      <c r="B5" s="121" t="str">
        <f>IFERROR(VLOOKUP(D5,DB!A:K,11,0),"")</f>
        <v/>
      </c>
      <c r="C5" s="122"/>
      <c r="D5" s="123"/>
      <c r="E5" s="100"/>
      <c r="F5" s="125"/>
      <c r="G5" s="126">
        <f ca="1">IFERROR(NOW()-F5,"")</f>
        <v>45949.319663078706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45949.319663078706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45949.319663078706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45949.319663078706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45949.319663078706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45949.319663078706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45949.319663078706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45949.319663078706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45949.319663078706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45949.319663078706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45949.319663078706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45949.319663078706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45949.319663078706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45949.319663078706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45949.319663078706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45949.319663078706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45949.319663078706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45949.319663078706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45949.319663078706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45949.319663078706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45949.319663078706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45949.319663078706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45949.319663078706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45949.319663078706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45949.319663078706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45949.319663078706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45949.319663078706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45949.319663078706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45949.319663078706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45949.319663078706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45949.319663078706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45949.319663078706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45949.319663078706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45949.319663078706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45949.319663078706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45949.319663078706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45949.319663078706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45949.319663078706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45949.319663078706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45949.319663078706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45949.319663078706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45949.319663078706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45949.319663078706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45949.319663078706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45949.319663078706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45949.319663078706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45949.319663078706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45949.319663078706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45949.319663078706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45949.319663078706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45949.319663078706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45949.319663078706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45949.319663078706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45949.319663078706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45949.319663078706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45949.319663078706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45949.319663078706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45949.319663078706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45949.319663078706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45949.319663078706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45949.319663078706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45949.319663078706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45949.319663078706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45949.319663078706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45949.319663078706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45949.319663078706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45949.319663078706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45949.319663078706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45949.319663078706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45949.319663078706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45949.319663078706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45949.319663078706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45949.319663078706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45949.319663078706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45949.319663078706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45949.319663078706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45949.319663078706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45949.319663078706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45949.319663078706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45949.319663078706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45949.319663078706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45949.319663078706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45949.319663078706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45949.319663078706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45949.319663078706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45949.319663078706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45949.319663078706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45949.319663078706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45949.319663078706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45949.319663078706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45949.319663078706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45949.319663078706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45949.319663078706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45949.319663078706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45949.319663078706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45949.319663078706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45949.319663078706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45949.319663078706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45949.319663078706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45949.319663078706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45949.319663078706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45949.319663078706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45949.319663078706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45949.319663078706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45949.319663078706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45949.319663078706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45949.319663078706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45949.319663078706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45949.319663078706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45949.319663078706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45949.319663078706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45949.319663078706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45949.319663078706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45949.319663078706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45949.319663078706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45949.319663078706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45949.319663078706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45949.319663078706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45949.319663078706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45949.319663078706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45949.319663078706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45949.319663078706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45949.319663078706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45949.319663078706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45949.319663078706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45949.319663078706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45949.319663078706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45949.319663078706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45949.319663078706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45949.319663078706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45949.319663078706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45949.319663078706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45949.319663078706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45949.319663078706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45949.319663078706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45949.319663078706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45949.319663078706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45949.319663078706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45949.319663078706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45949.319663078706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45949.319663078706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45949.319663078706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45949.319663078706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45949.319663078706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45949.319663078706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45949.319663078706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45949.319663078706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45949.319663078706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45949.319663078706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45949.319663078706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45949.319663078706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45949.319663078706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45949.319663078706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45949.319663078706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45949.319663078706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45949.319663078706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45949.319663078706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45949.319663078706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45949.319663078706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45949.319663078706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45949.319663078706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45949.319663078706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45949.319663078706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45949.319663078706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45949.319663078706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45949.319663078706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45949.319663078706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45949.319663078706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45949.319663078706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45949.319663078706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45949.319663078706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45949.319663078706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45949.319663078706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45949.319663078706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45949.319663078706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45949.319663078706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45949.319663078706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45949.319663078706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45949.319663078706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45949.319663078706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45949.319663078706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45949.319663078706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45949.319663078706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45949.319663078706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45949.319663078706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45949.319663078706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45949.319663078706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45949.319663078706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45949.319663078706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45949.319663078706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45949.319663078706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45949.319663078706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45949.319663078706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45949.319663078706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45949.319663078706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45949.319663078706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45949.319663078706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45949.319663078706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45949.319663078706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45949.319663078706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45949.319663078706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45949.319663078706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45949.319663078706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45949.319663078706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45949.319663078706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45949.319663078706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45949.319663078706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45949.319663078706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45949.319663078706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45949.319663078706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45949.319663078706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45949.319663078706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45949.319663078706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45949.319663078706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45949.319663078706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45949.319663078706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45949.319663078706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45949.319663078706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45949.319663078706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45949.319663078706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45949.319663078706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45949.319663078706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45949.319663078706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45949.319663078706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45949.319663078706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45949.319663078706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45949.319663078706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45949.319663078706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45949.319663078706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45949.319663078706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45949.319663078706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45949.319663078706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45949.319663078706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45949.319663078706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45949.319663078706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45949.319663078706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45949.319663078706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45949.319663078706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45949.319663078706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45949.319663078706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45949.319663078706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45949.319663078706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45949.319663078706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45949.319663078706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45949.319663078706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45949.319663078706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45949.319663078706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45949.319663078706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45949.319663078706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45949.319663078706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45949.319663078706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45949.319663078706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45949.319663078706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45949.319663078706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45949.319663078706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45949.319663078706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45949.319663078706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45949.319663078706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45949.319663078706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45949.319663078706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45949.319663078706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45949.319663078706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45949.319663078706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45949.319663078706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45949.319663078706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45949.319663078706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45949.319663078706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45949.319663078706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45949.319663078706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45949.319663078706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45949.319663078706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45949.319663078706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45949.319663078706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45949.319663078706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45949.319663078706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45949.319663078706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45949.319663078706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45949.319663078706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45949.319663078706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45949.319663078706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45949.319663078706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45949.319663078706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45949.319663078706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45949.319663078706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45949.319663078706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45949.319663078706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45949.319663078706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45949.319663078706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45949.319663078706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45949.319663078706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45949.319663078706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45949.319663078706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45949.319663078706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45949.319663078706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45949.319663078706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45949.319663078706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45949.319663078706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45949.319663078706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45949.319663078706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45949.319663078706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45949.319663078706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45949.319663078706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45949.319663078706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45949.319663078706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45949.319663078706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45949.319663078706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45949.319663078706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45949.319663078706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45949.319663078706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45949.319663078706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45949.319663078706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45949.319663078706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45949.319663078706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39063</v>
      </c>
      <c r="B2" s="37" t="str">
        <f>IFERROR(VLOOKUP(D2,DB!A:K,11,0),"")</f>
        <v>R5</v>
      </c>
      <c r="C2" s="37">
        <v>3</v>
      </c>
      <c r="D2" s="120" t="s">
        <v>36000</v>
      </c>
      <c r="E2" s="37" t="s">
        <v>38964</v>
      </c>
      <c r="F2" s="38">
        <v>45891.832060185188</v>
      </c>
      <c r="G2" s="151">
        <f ca="1">IFERROR(NOW()-F2,"")</f>
        <v>57.48760289351776</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39048</v>
      </c>
      <c r="F3" s="38">
        <v>45926.188877314817</v>
      </c>
      <c r="G3" s="151">
        <f t="shared" ref="G3" ca="1" si="0">IFERROR(NOW()-F3,"")</f>
        <v>23.130785763889435</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4.5480890046310378</v>
      </c>
      <c r="H4" s="38">
        <v>45944.676192129627</v>
      </c>
      <c r="I4" s="37" t="str">
        <f>IFERROR(VLOOKUP(D4,DB!A:F,6,0),"")</f>
        <v>SCECO</v>
      </c>
      <c r="J4" s="37" t="str">
        <f>IFERROR(VLOOKUP(D4,DB!A:G,7,0),"")</f>
        <v>Dead</v>
      </c>
      <c r="K4" s="37" t="s">
        <v>39068</v>
      </c>
      <c r="L4" s="37" t="str">
        <f>IFERROR(VLOOKUP(D4,DB!A:I,9,0),"")</f>
        <v>Latis</v>
      </c>
    </row>
    <row r="5" spans="1:13" ht="45.75">
      <c r="A5" s="164" t="s">
        <v>39069</v>
      </c>
      <c r="B5" s="164" t="str">
        <f>IFERROR(VLOOKUP(D5,DB!A:K,11,0),"")</f>
        <v>R5</v>
      </c>
      <c r="C5" s="164">
        <v>1</v>
      </c>
      <c r="D5" s="164" t="s">
        <v>34747</v>
      </c>
      <c r="E5" s="164" t="s">
        <v>39048</v>
      </c>
      <c r="F5" s="165">
        <v>45948.661111111112</v>
      </c>
      <c r="G5" s="166">
        <f ca="1">IFERROR(NOW()-F5,"")</f>
        <v>0.65855196759366663</v>
      </c>
      <c r="H5" s="165">
        <v>45948.661111111112</v>
      </c>
      <c r="I5" s="164" t="str">
        <f>IFERROR(VLOOKUP(D5,DB!A:F,6,0),"")</f>
        <v>SCECO</v>
      </c>
      <c r="J5" s="164" t="str">
        <f>IFERROR(VLOOKUP(D5,DB!A:G,7,0),"")</f>
        <v>Dead</v>
      </c>
      <c r="K5" s="164" t="s">
        <v>39070</v>
      </c>
      <c r="L5" s="164" t="str">
        <f>IFERROR(VLOOKUP(D5,DB!A:I,9,0),"")</f>
        <v>Latis</v>
      </c>
    </row>
    <row r="6" spans="1:13" ht="15">
      <c r="A6" s="164"/>
      <c r="B6" s="164" t="str">
        <f>IFERROR(VLOOKUP(D6,DB!A:K,11,0),"")</f>
        <v/>
      </c>
      <c r="C6" s="164"/>
      <c r="D6" s="164"/>
      <c r="E6" s="164"/>
      <c r="F6" s="165"/>
      <c r="G6" s="166">
        <f ca="1">IFERROR(NOW()-F6,"")</f>
        <v>45949.319663078706</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45949.319663078706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45949.319663078706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45949.319663078706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45949.319663078706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45949.319663078706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45949.319663078706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45949.319663078706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45949.319663078706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45949.319663078706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45949.319663078706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45949.319663078706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45949.319663078706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45949.319663078706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45949.319663078706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45949.319663078706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45949.319663078706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45949.319663078706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45949.319663078706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45949.319663078706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45949.319663078706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45949.319663078706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45949.319663078706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45949.319663078706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45949.319663078706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45949.319663078706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45949.319663078706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45949.319663078706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45949.319663078706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45949.319663078706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45949.319663078706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45949.319663078706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45949.319663078706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45949.319663078706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45949.319663078706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45949.319663078706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45949.319663078706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45949.319663078706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45949.319663078706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45949.319663078706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45949.319663078706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45949.319663078706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45949.319663078706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45949.319663078706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45949.319663078706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45949.319663078706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45949.319663078706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45949.319663078706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45949.319663078706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45949.319663078706</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45949.319663078706</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45949.319663078706</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45949.319663078706</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45949.319663078706</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45949.319663078706</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45949.319663078706</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45949.319663078706</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45949.319663078706</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45949.319663078706</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45949.319663078706</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45949.319663078706</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45949.319663078706</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45949.319663078706</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45949.319663078706</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45949.319663078706</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45949.319663078706</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45949.319663078706</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45949.319663078706</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45949.319663078706</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45949.319663078706</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45949.319663078706</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45949.319663078706</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45949.319663078706</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45949.319663078706</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45949.319663078706</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45949.319663078706</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45949.319663078706</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45949.319663078706</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45949.319663078706</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45949.319663078706</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45949.319663078706</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45949.319663078706</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45949.319663078706</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45949.319663078706</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45949.319663078706</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45949.319663078706</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45949.319663078706</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45949.319663078706</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45949.319663078706</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45949.319663078706</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45949.319663078706</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45949.319663078706</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45949.319663078706</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45949.319663078706</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45949.319663078706</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45949.319663078706</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45949.319663078706</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45949.319663078706</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45949.319663078706</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45949.319663078706</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45949.319663078706</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45949.319663078706</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45949.319663078706</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45949.319663078706</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45949.319663078706</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45949.319663078706</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45949.319663078706</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45949.319663078706</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45949.319663078706</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45949.319663078706</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45949.319663078706</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45949.319663078706</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45949.319663078706</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45949.319663078706</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45949.319663078706</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45949.319663078706</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45949.319663078706</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45949.319663078706</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45949.319663078706</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45949.319663078706</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45949.319663078706</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45949.319663078706</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45949.319663078706</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45949.319663078706</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45949.319663078706</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45949.319663078706</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45949.319663078706</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45949.319663078706</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45949.319663078706</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45949.319663078706</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45949.319663078706</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45949.319663078706</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45949.319663078706</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45949.319663078706</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45949.319663078706</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45949.319663078706</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45949.319663078706</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45949.319663078706</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45949.319663078706</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45949.319663078706</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45949.319663078706</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45949.319663078706</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45949.319663078706</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45949.319663078706</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45949.319663078706</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45949.319663078706</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45949.319663078706</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45949.319663078706</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45949.319663078706</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45949.319663078706</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45949.319663078706</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45949.319663078706</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45949.319663078706</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45949.319663078706</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45949.319663078706</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45949.319663078706</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45949.319663078706</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45949.319663078706</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45949.319663078706</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45949.319663078706</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45949.319663078706</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45949.319663078706</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45949.319663078706</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45949.319663078706</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45949.319663078706</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45949.319663078706</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45949.319663078706</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45949.319663078706</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45949.319663078706</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45949.319663078706</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45949.319663078706</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45949.319663078706</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45949.319663078706</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45949.319663078706</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45949.319663078706</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45949.319663078706</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45949.319663078706</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45949.319663078706</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45949.319663078706</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45949.319663078706</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45949.319663078706</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45949.319663078706</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45949.319663078706</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45949.319663078706</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45949.319663078706</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45949.319663078706</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45949.319663078706</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45949.319663078706</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45949.319663078706</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45949.319663078706</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45949.319663078706</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45949.319663078706</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45949.319663078706</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45949.319663078706</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45949.319663078706</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45949.319663078706</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45949.319663078706</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45949.319663078706</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45949.319663078706</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45949.319663078706</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45949.319663078706</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45949.319663078706</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45949.319663078706</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45949.319663078706</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45949.319663078706</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45949.319663078706</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45949.319663078706</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45949.319663078706</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45949.319663078706</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45949.319663078706</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45949.319663078706</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45949.319663078706</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45949.319663078706</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45949.319663078706</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45949.319663078706</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45949.319663078706</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45949.319663078706</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45949.319663078706</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45949.319663078706</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45949.319663078706</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45949.319663078706</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45949.319663078706</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45949.319663078706</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45949.319663078706</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45949.319663078706</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45949.319663078706</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45949.319663078706</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45949.319663078706</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45949.319663078706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45949.319663078706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45949.319663078706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45949.319663078706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45949.319663078706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45949.319663078706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45949.319663078706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45949.319663078706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45949.319663078706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45949.319663078706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45949.319663078706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45949.319663078706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45949.319663078706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45949.319663078706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45949.319663078706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45949.319663078706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45949.319663078706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45949.319663078706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45949.319663078706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45949.319663078706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45949.319663078706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45949.319663078706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45949.319663078706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45949.319663078706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45949.319663078706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45949.319663078706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45949.319663078706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45949.319663078706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45949.319663078706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45949.319663078706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45949.319663078706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45949.319663078706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45949.319663078706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45949.319663078706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45949.319663078706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45949.319663078706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45949.319663078706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45949.319663078706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45949.319663078706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45949.319663078706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45949.319663078706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45949.319663078706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45949.319663078706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45949.319663078706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45949.319663078706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45949.319663078706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45949.319663078706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45949.319663078706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45949.319663078706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45949.319663078706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45949.319663078706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45949.319663078706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45949.319663078706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45949.319663078706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45949.319663078706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45949.319663078706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45949.319663078706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45949.319663078706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45949.319663078706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45949.319663078706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45949.319663078706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45949.319663078706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45949.319663078706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45949.319663078706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45949.319663078706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45949.319663078706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45949.319663078706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45949.319663078706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45949.319663078706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45949.319663078706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45949.319663078706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45949.319663078706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45949.319663078706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45949.319663078706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45949.319663078706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45949.319663078706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45949.319663078706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45949.319663078706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45949.319663078706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45949.319663078706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45949.319663078706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45949.319663078706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45949.319663078706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45949.319663078706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45949.319663078706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45949.319663078706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45949.319663078706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45949.319663078706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45949.319663078706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45949.319663078706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45949.319663078706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45949.319663078706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45949.319663078706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45949.319663078706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45949.319663078706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45949.319663078706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45949.319663078706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45949.319663078706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45949.319663078706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45949.319663078706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45949.319663078706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45949.319663078706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45949.319663078706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45949.319663078706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45949.319663078706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45949.319663078706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45949.319663078706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45949.319663078706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45949.319663078706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45949.319663078706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45949.319663078706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45949.319663078706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45949.319663078706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45949.319663078706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45949.319663078706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45949.319663078706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45949.319663078706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45949.319663078706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45949.319663078706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45949.319663078706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45949.319663078706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45949.319663078706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45949.319663078706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45949.319663078706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45949.319663078706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45949.319663078706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45949.319663078706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45949.319663078706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45949.319663078706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45949.319663078706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45949.319663078706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45949.319663078706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45949.319663078706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45949.319663078706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45949.319663078706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45949.319663078706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45949.319663078706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45949.319663078706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45949.319663078706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45949.319663078706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45949.319663078706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45949.319663078706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45949.319663078706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45949.319663078706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45949.319663078706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45949.319663078706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45949.319663078706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45949.319663078706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45949.319663078706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45949.319663078706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45949.319663078706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45949.319663078706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45949.319663078706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45949.319663078706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45949.319663078706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45949.319663078706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45949.319663078706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45949.319663078706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45949.319663078706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45949.319663078706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45949.319663078706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45949.319663078706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45949.319663078706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45949.319663078706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45949.319663078706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45949.319663078706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45949.319663078706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45949.319663078706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45949.319663078706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45949.319663078706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45949.319663078706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45949.319663078706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45949.319663078706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45949.319663078706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45949.319663078706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45949.319663078706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45949.319663078706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45949.319663078706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45949.319663078706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45949.319663078706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45949.319663078706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45949.319663078706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45949.319663078706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45949.319663078706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45949.319663078706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45949.319663078706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45949.319663078706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45949.319663078706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45949.319663078706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45949.319663078706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45949.319663078706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45949.319663078706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45949.319663078706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45949.319663078706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45949.319663078706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45949.319663078706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45949.319663078706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45949.319663078706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45949.319663078706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45949.319663078706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45949.319663078706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45949.319663078706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45949.319663078706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45949.319663078706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45949.319663078706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45949.319663078706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45949.319663078706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45949.319663078706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45949.319663078706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45949.319663078706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45949.319663078706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45949.319663078706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45949.319663078706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45949.319663078706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45949.319663078706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45949.319663078706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45949.319663078706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45949.319663078706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45949.319663078706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45949.319663078706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45949.319663078706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45949.319663078706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45949.319663078706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45949.319663078706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45949.319663078706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45949.319663078706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45949.319663078706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45949.319663078706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45949.319663078706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45949.319663078706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45949.319663078706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45949.319663078706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45949.319663078706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45949.319663078706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45949.319663078706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45949.319663078706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45949.319663078706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45949.319663078706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45949.319663078706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45949.319663078706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45949.319663078706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45949.319663078706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45949.319663078706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45949.319663078706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45949.319663078706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45949.319663078706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45949.319663078706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45949.319663078706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45949.319663078706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45949.319663078706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45949.319663078706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45949.319663078706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45949.319663078706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45949.319663078706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45949.319663078706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45949.319663078706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45949.319663078706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45949.319663078706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45949.319663078706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45949.319663078706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45949.319663078706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45949.319663078706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45949.319663078706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45949.319663078706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45949.319663078706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45949.319663078706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45949.319663078706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45949.319663078706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45949.319663078706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45949.319663078706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45949.319663078706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45949.319663078706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45949.319663078706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45949.319663078706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45949.319663078706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45949.319663078706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45949.319663078706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45949.319663078706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45949.319663078706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45949.319663078706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45949.319663078706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45949.319663078706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45949.319663078706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45949.319663078706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45949.319663078706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45949.319663078706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45949.319663078706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45949.319663078706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45949.319663078706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45949.319663078706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45949.319663078706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45949.319663078706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45949.319663078706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45949.319663078706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45949.319663078706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45949.319663078706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45949.319663078706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45949.319663078706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45949.319663078706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45949.319663078706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45949.319663078706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45949.319663078706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45949.319663078706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45949.319663078706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45949.319663078706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45949.319663078706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45949.319663078706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45949.319663078706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45949.319663078706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45949.319663078706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45949.319663078706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45949.319663078706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45949.319663078706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45949.319663078706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45949.319663078706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45949.319663078706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45949.319663078706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45949.319663078706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45949.319663078706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45949.319663078706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45949.319663078706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45949.319663078706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45949.319663078706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45949.319663078706</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45949.319663078706</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45949.319663078706</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45949.319663078706</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39071</v>
      </c>
      <c r="B2" s="143" t="s">
        <v>5398</v>
      </c>
      <c r="C2" s="142">
        <v>1</v>
      </c>
      <c r="D2" s="143" t="s">
        <v>34463</v>
      </c>
      <c r="E2" s="142" t="s">
        <v>39072</v>
      </c>
      <c r="F2" s="144">
        <v>45926.772847222222</v>
      </c>
      <c r="G2" s="145">
        <f ca="1">IFERROR(NOW()-F2,"-")</f>
        <v>22.54681585648359</v>
      </c>
      <c r="H2" s="146">
        <v>45927.449074074102</v>
      </c>
      <c r="I2" s="143" t="str">
        <f>IFERROR(VLOOKUP(D2,DB!A:F,6,0),"")</f>
        <v>SCECO</v>
      </c>
      <c r="J2" s="143" t="str">
        <f>IFERROR(VLOOKUP(D2,DB!A:G,7,0),"")</f>
        <v>Weak</v>
      </c>
      <c r="K2" s="142" t="s">
        <v>39073</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39074</v>
      </c>
      <c r="B3" s="143" t="str">
        <f>IFERROR(VLOOKUP(D3,DB!A:K,11,0),"")</f>
        <v>R6</v>
      </c>
      <c r="C3" s="142">
        <v>1</v>
      </c>
      <c r="D3" s="143" t="s">
        <v>34282</v>
      </c>
      <c r="E3" s="142" t="s">
        <v>38964</v>
      </c>
      <c r="F3" s="146">
        <v>45939.529062499998</v>
      </c>
      <c r="G3" s="145">
        <f ca="1">IFERROR(NOW()-F3,"-")</f>
        <v>9.7906005787081085</v>
      </c>
      <c r="H3" s="146">
        <v>45927.987534722219</v>
      </c>
      <c r="I3" s="143" t="str">
        <f>IFERROR(VLOOKUP(D3,DB!A:F,6,0),"")</f>
        <v>SCECO</v>
      </c>
      <c r="J3" s="143" t="str">
        <f>IFERROR(VLOOKUP(D3,DB!A:G,7,0),"")</f>
        <v>Vandalized</v>
      </c>
      <c r="K3" s="142" t="s">
        <v>39075</v>
      </c>
      <c r="L3" s="143" t="str">
        <f>IFERROR(VLOOKUP(D3,DB!A:I,9,0),"")</f>
        <v>Latis</v>
      </c>
    </row>
    <row r="4" spans="1:16383" ht="31.5" customHeight="1">
      <c r="A4" s="142" t="s">
        <v>39076</v>
      </c>
      <c r="B4" s="142" t="str">
        <f>IFERROR(VLOOKUP(D4,DB!A:K,11,0),"")</f>
        <v>R6</v>
      </c>
      <c r="C4" s="142">
        <v>1</v>
      </c>
      <c r="D4" s="142" t="s">
        <v>34126</v>
      </c>
      <c r="E4" s="142" t="s">
        <v>38964</v>
      </c>
      <c r="F4" s="146">
        <v>45948.910879629628</v>
      </c>
      <c r="G4" s="145">
        <f ca="1">IFERROR(NOW()-F4,"-")</f>
        <v>0.40878344907832798</v>
      </c>
      <c r="H4" s="146">
        <v>45948.903344907405</v>
      </c>
      <c r="I4" s="142" t="str">
        <f>IFERROR(VLOOKUP(D4,DB!A:F,6,0),"")</f>
        <v>SCECO</v>
      </c>
      <c r="J4" s="142" t="str">
        <f>IFERROR(VLOOKUP(D4,DB!A:G,7,0),"")</f>
        <v>Vandalized</v>
      </c>
      <c r="K4" s="142" t="s">
        <v>39077</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39078</v>
      </c>
      <c r="B5" s="142" t="str">
        <f>IFERROR(VLOOKUP(D5,DB!A:K,11,0),"")</f>
        <v>R6</v>
      </c>
      <c r="C5" s="142">
        <v>1</v>
      </c>
      <c r="D5" s="142" t="s">
        <v>35558</v>
      </c>
      <c r="E5" s="142" t="s">
        <v>39072</v>
      </c>
      <c r="F5" s="146">
        <v>45949.134895833333</v>
      </c>
      <c r="G5" s="145">
        <f ca="1">IFERROR(NOW()-F5,"-")</f>
        <v>0.18476724537322298</v>
      </c>
      <c r="H5" s="146">
        <v>45949.147256944445</v>
      </c>
      <c r="I5" s="142" t="str">
        <f>IFERROR(VLOOKUP(D5,DB!A:F,6,0),"")</f>
        <v>SCECO</v>
      </c>
      <c r="J5" s="142" t="str">
        <f>IFERROR(VLOOKUP(D5,DB!A:G,7,0),"")</f>
        <v>Vandalized</v>
      </c>
      <c r="K5" s="142" t="s">
        <v>39079</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45949.319663078706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45949.319663078706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45949.319663078706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45949.319663078706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45949.319663078706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45949.319663078706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45949.319663078706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45949.319663078706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45949.319663078706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45949.319663078706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45949.319663078706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45949.319663078706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45949.319663078706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45949.319663078706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45949.319663078706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45949.319663078706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45949.319663078706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45949.319663078706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45949.319663078706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45949.319663078706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45949.319663078706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45949.319663078706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45949.319663078706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45949.319663078706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45949.319663078706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45949.319663078706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45949.319663078706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45949.319663078706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45949.319663078706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45949.319663078706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45949.319663078706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45949.319663078706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45949.319663078706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45949.319663078706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45949.319663078706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45949.319663078706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45949.319663078706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45949.319663078706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45949.319663078706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45949.319663078706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45949.319663078706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45949.319663078706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45949.319663078706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45949.319663078706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45949.319663078706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45949.319663078706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45949.319663078706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45949.319663078706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45949.319663078706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45949.319663078706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45949.319663078706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45949.319663078706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45949.319663078706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45949.319663078706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45949.319663078706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45949.319663078706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45949.319663078706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45949.319663078706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45949.319663078706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45949.319663078706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45949.319663078706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45949.319663078706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45949.319663078706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45949.319663078706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45949.319663078706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45949.319663078706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45949.319663078706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45949.319663078706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45949.319663078706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45949.319663078706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45949.319663078706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45949.319663078706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45949.319663078706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45949.319663078706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45949.319663078706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45949.319663078706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45949.319663078706</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