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43" documentId="13_ncr:1_{F6CB121F-512D-4AA6-A0C1-0FB36C537598}" xr6:coauthVersionLast="47" xr6:coauthVersionMax="47" xr10:uidLastSave="{9267FBAB-248B-49EF-BF36-1E496FF5389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B4" i="5"/>
  <c r="B5" i="5"/>
  <c r="B6" i="5"/>
  <c r="B7" i="5"/>
  <c r="B8" i="5"/>
  <c r="B9" i="5"/>
  <c r="B10" i="5"/>
  <c r="B11" i="5"/>
  <c r="B12" i="5"/>
  <c r="B13" i="5"/>
  <c r="B14" i="5"/>
  <c r="B15" i="5"/>
  <c r="B16" i="5"/>
  <c r="B17" i="5"/>
  <c r="B18" i="5"/>
  <c r="B19" i="5"/>
  <c r="B20" i="5"/>
  <c r="B21" i="5"/>
  <c r="B22" i="5"/>
  <c r="B23" i="5"/>
  <c r="B24" i="5"/>
  <c r="B25" i="5"/>
  <c r="B26"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<sst xmlns="http://schemas.openxmlformats.org/spreadsheetml/2006/main" count="178609" uniqueCount="39089">
  <si>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</si>
  <si>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</si>
  <si>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</si>
  <si>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</si>
  <si>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</si>
  <si>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</si>
  <si>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</si>
  <si>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</si>
  <si>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</si>
  <si>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</si>
  <si>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</si>
  <si>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</si>
  <si>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</si>
  <si>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</si>
  <si>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</si>
  <si>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</si>
  <si>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</si>
  <si>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</si>
  <si>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</si>
  <si>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</si>
  <si>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</si>
  <si>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</si>
  <si>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</si>
  <si>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</si>
  <si>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</si>
  <si>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</si>
  <si>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</si>
  <si>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</si>
  <si>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</si>
  <si>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</si>
  <si>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</si>
  <si>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</si>
  <si>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</si>
  <si>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</si>
  <si>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</si>
  <si>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</si>
  <si>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</si>
  <si>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</si>
  <si>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</si>
  <si>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</si>
  <si>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</si>
  <si>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</si>
  <si>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</si>
  <si>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</si>
  <si>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</si>
  <si>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</si>
  <si>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</si>
  <si>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</si>
  <si>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</si>
  <si>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</si>
  <si>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</si>
  <si>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</si>
  <si>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</si>
  <si>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</si>
  <si>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</si>
  <si>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</si>
  <si>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</si>
  <si>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</si>
  <si>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</si>
  <si>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</si>
  <si>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</si>
  <si>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</si>
  <si>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</si>
  <si>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</si>
  <si>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</si>
  <si>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</si>
  <si>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</si>
  <si>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</si>
  <si>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</si>
  <si>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</si>
  <si>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</si>
  <si>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</si>
  <si>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</si>
  <si>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</si>
  <si>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</si>
  <si>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</si>
  <si>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</si>
  <si>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</si>
  <si>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</si>
  <si>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</si>
  <si>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</si>
  <si>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</si>
  <si>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</si>
  <si>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</si>
  <si>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</si>
  <si>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</si>
  <si>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</si>
  <si>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</si>
  <si>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</si>
  <si>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</si>
  <si>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</si>
  <si>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</si>
  <si>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</si>
  <si>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</si>
  <si>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</si>
  <si>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</si>
  <si>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</si>
  <si>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</si>
  <si>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</si>
  <si>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</si>
  <si>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</si>
  <si>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</si>
  <si>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</si>
  <si>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</si>
  <si>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</si>
  <si>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</si>
  <si>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</si>
  <si>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</si>
  <si>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</si>
  <si>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</si>
  <si>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</si>
  <si>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</si>
  <si>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</si>
  <si>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</si>
  <si>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</si>
  <si>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</si>
  <si>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</si>
  <si>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</si>
  <si>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</si>
  <si>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</si>
  <si>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</si>
  <si>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</si>
  <si>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</si>
  <si>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</si>
  <si>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</si>
  <si>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</si>
  <si>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</si>
  <si>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</si>
  <si>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</si>
  <si>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</si>
  <si>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</si>
  <si>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</si>
  <si>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</si>
  <si>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</si>
  <si>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</si>
  <si>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</si>
  <si>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</si>
  <si>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</si>
  <si>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</si>
  <si>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</si>
  <si>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</si>
  <si>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</si>
  <si>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</si>
  <si>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</si>
  <si>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</si>
  <si>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</si>
  <si>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</si>
  <si>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</si>
  <si>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</si>
  <si>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</si>
  <si>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</si>
  <si>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</si>
  <si>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</si>
  <si>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</si>
  <si>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</si>
  <si>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</si>
  <si>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</si>
  <si>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</si>
  <si>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</si>
  <si>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</si>
  <si>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</si>
  <si>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</si>
  <si>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</si>
  <si>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</si>
  <si>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</si>
  <si>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</si>
  <si>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</si>
  <si>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</si>
  <si>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</si>
  <si>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</si>
  <si>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</si>
  <si>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</si>
  <si>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</si>
  <si>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</si>
  <si>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</si>
  <si>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</si>
  <si>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</si>
  <si>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</si>
  <si>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</si>
  <si>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</si>
  <si>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</si>
  <si>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</si>
  <si>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</si>
  <si>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</si>
  <si>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</si>
  <si>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</si>
  <si>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</si>
  <si>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</si>
  <si>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</si>
  <si>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</si>
  <si>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</si>
  <si>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</si>
  <si>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</si>
  <si>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</si>
  <si>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</si>
  <si>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</si>
  <si>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</si>
  <si>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</si>
  <si>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</si>
  <si>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</si>
  <si>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</si>
  <si>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</si>
  <si>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</si>
  <si>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</si>
  <si>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</si>
  <si>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</si>
  <si>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</si>
  <si>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</si>
  <si>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</si>
  <si>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</si>
  <si>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</si>
  <si>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</si>
  <si>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</si>
  <si>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</si>
  <si>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</si>
  <si>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</si>
  <si>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</si>
  <si>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</si>
  <si>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</si>
  <si>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</si>
  <si>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</si>
  <si>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</si>
  <si>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</si>
  <si>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</si>
  <si>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</si>
  <si>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</si>
  <si>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</si>
  <si>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</si>
  <si>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</si>
  <si>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</si>
  <si>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</si>
  <si>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</si>
  <si>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</si>
  <si>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</si>
  <si>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</si>
  <si>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</si>
  <si>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</si>
  <si>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</si>
  <si>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</si>
  <si>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</si>
  <si>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</si>
  <si>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</si>
  <si>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</si>
  <si>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</si>
  <si>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</si>
  <si>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</si>
  <si>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</si>
  <si>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</si>
  <si>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</si>
  <si>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</si>
  <si>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</si>
  <si>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</si>
  <si>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</si>
  <si>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</si>
  <si>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</si>
  <si>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</si>
  <si>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</si>
  <si>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</si>
  <si>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</si>
  <si>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</si>
  <si>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</si>
  <si>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</si>
  <si>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</si>
  <si>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</si>
  <si>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</si>
  <si>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</si>
  <si>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</si>
  <si>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</si>
  <si>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</si>
  <si>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</si>
  <si>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</si>
  <si>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</si>
  <si>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</si>
  <si>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</si>
  <si>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</si>
  <si>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</si>
  <si>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</si>
  <si>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</si>
  <si>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</si>
  <si>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</si>
  <si>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</si>
  <si>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</si>
  <si>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</si>
  <si>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</si>
  <si>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</si>
  <si>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</si>
  <si>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</si>
  <si>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</si>
  <si>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</si>
  <si>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</si>
  <si>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</si>
  <si>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</si>
  <si>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</si>
  <si>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</si>
  <si>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</si>
  <si>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</si>
  <si>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</si>
  <si>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</si>
  <si>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</si>
  <si>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</si>
  <si>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</si>
  <si>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</si>
  <si>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</si>
  <si>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</si>
  <si>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</si>
  <si>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</si>
  <si>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</si>
  <si>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</si>
  <si>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</si>
  <si>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</si>
  <si>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</si>
  <si>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</si>
  <si>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</si>
  <si>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</si>
  <si>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</si>
  <si>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</si>
  <si>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</si>
  <si>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</si>
  <si>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</si>
  <si>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</si>
  <si>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</si>
  <si>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</si>
  <si>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</si>
  <si>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</si>
  <si>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</si>
  <si>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</si>
  <si>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</si>
  <si>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</si>
  <si>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</si>
  <si>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</si>
  <si>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</si>
  <si>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</si>
  <si>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</si>
  <si>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</si>
  <si>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</si>
  <si>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</si>
  <si>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</si>
  <si>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</si>
  <si>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</si>
  <si>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</si>
  <si>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</si>
  <si>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</si>
  <si>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</si>
  <si>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</si>
  <si>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</si>
  <si>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</si>
  <si>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</si>
  <si>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</si>
  <si>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</si>
  <si>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</si>
  <si>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</si>
  <si>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</si>
  <si>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</si>
  <si>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</si>
  <si>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</si>
  <si>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</si>
  <si>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</si>
  <si>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</si>
  <si>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</si>
  <si>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</si>
  <si>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</si>
  <si>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</si>
  <si>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</si>
  <si>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</si>
  <si>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</si>
  <si>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</si>
  <si>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</si>
  <si>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</si>
  <si>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</si>
  <si>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</si>
  <si>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</si>
  <si>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</si>
  <si>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</si>
  <si>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</si>
  <si>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</si>
  <si>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</si>
  <si>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</si>
  <si>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</si>
  <si>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</si>
  <si>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</si>
  <si>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</si>
  <si>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</si>
  <si>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</si>
  <si>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</si>
  <si>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</si>
  <si>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</si>
  <si>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</si>
  <si>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</si>
  <si>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</si>
  <si>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</si>
  <si>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</si>
  <si>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</si>
  <si>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</si>
  <si>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</si>
  <si>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</si>
  <si>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</si>
  <si>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</si>
  <si>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</si>
  <si>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</si>
  <si>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</si>
  <si>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</si>
  <si>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</si>
  <si>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</si>
  <si>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</si>
  <si>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</si>
  <si>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</si>
  <si>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</si>
  <si>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</si>
  <si>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</si>
  <si>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</si>
  <si>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</si>
  <si>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</si>
  <si>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</si>
  <si>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</si>
  <si>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</si>
  <si>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</si>
  <si>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</si>
  <si>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</si>
  <si>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</si>
  <si>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</si>
  <si>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</si>
  <si>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</si>
  <si>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</si>
  <si>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</si>
  <si>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</si>
  <si>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</si>
  <si>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</si>
  <si>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</si>
  <si>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</si>
  <si>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</si>
  <si>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</si>
  <si>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</si>
  <si>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</si>
  <si>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</si>
  <si>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</si>
  <si>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</si>
  <si>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</si>
  <si>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</si>
  <si>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</si>
  <si>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</si>
  <si>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</si>
  <si>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</si>
  <si>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</si>
  <si>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</si>
  <si>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</si>
  <si>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</si>
  <si>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</si>
  <si>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</si>
  <si>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</si>
  <si>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</si>
  <si>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</si>
  <si>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</si>
  <si>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</si>
  <si>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</si>
  <si>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</si>
  <si>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</si>
  <si>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</si>
  <si>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</si>
  <si>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</si>
  <si>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</si>
  <si>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</si>
  <si>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</si>
  <si>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</si>
  <si>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</si>
  <si>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</si>
  <si>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</si>
  <si>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</si>
  <si>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</si>
  <si>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</si>
  <si>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</si>
  <si>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</si>
  <si>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</si>
  <si>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</si>
  <si>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</si>
  <si>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</si>
  <si>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</si>
  <si>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</si>
  <si>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</si>
  <si>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</si>
  <si>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</si>
  <si>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</si>
  <si>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</si>
  <si>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</si>
  <si>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</si>
  <si>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</si>
  <si>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</si>
  <si>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</si>
  <si>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</si>
  <si>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</si>
  <si>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</si>
  <si>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</si>
  <si>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</si>
  <si>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</si>
  <si>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</si>
  <si>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</si>
  <si>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</si>
  <si>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</si>
  <si>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</si>
  <si>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</si>
  <si>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</si>
  <si>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</si>
  <si>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</si>
  <si>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</si>
  <si>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</si>
  <si>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</si>
  <si>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</si>
  <si>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</si>
  <si>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</si>
  <si>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</si>
  <si>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</si>
  <si>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</si>
  <si>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</si>
  <si>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</si>
  <si>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</si>
  <si>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</si>
  <si>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</si>
  <si>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</si>
  <si>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</si>
  <si>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</si>
  <si>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</si>
  <si>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</si>
  <si>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</si>
  <si>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</si>
  <si>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</si>
  <si>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</si>
  <si>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</si>
  <si>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</si>
  <si>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</si>
  <si>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</si>
  <si>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</si>
  <si>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</si>
  <si>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</si>
  <si>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</si>
  <si>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</si>
  <si>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</si>
  <si>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</si>
  <si>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</si>
  <si>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</si>
  <si>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</si>
  <si>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</si>
  <si>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</si>
  <si>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</si>
  <si>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</si>
  <si>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</si>
  <si>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</si>
  <si>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</si>
  <si>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</si>
  <si>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</si>
  <si>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</si>
  <si>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</si>
  <si>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</si>
  <si>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</si>
  <si>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</si>
  <si>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</si>
  <si>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</si>
  <si>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</si>
  <si>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</si>
  <si>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</si>
  <si>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</si>
  <si>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</si>
  <si>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</si>
  <si>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</si>
  <si>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</si>
  <si>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</si>
  <si>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</si>
  <si>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</si>
  <si>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</si>
  <si>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</si>
  <si>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</si>
  <si>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</si>
  <si>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</si>
  <si>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</si>
  <si>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</si>
  <si>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</si>
  <si>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</si>
  <si>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</si>
  <si>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</si>
  <si>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</si>
  <si>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</si>
  <si>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</si>
  <si>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</si>
  <si>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</si>
  <si>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</si>
  <si>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</si>
  <si>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</si>
  <si>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</si>
  <si>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</si>
  <si>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</si>
  <si>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</si>
  <si>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</si>
  <si>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</si>
  <si>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</si>
  <si>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</si>
  <si>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</si>
  <si>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</si>
  <si>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</si>
  <si>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</si>
  <si>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</si>
  <si>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</si>
  <si>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</si>
  <si>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</si>
  <si>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</si>
  <si>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</si>
  <si>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</si>
  <si>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</si>
  <si>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</si>
  <si>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</si>
  <si>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</si>
  <si>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</si>
  <si>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</si>
  <si>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</si>
  <si>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</si>
  <si>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</si>
  <si>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</si>
  <si>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</si>
  <si>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</si>
  <si>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</si>
  <si>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</si>
  <si>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</si>
  <si>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</si>
  <si>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</si>
  <si>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</si>
  <si>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</si>
  <si>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</si>
  <si>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</si>
  <si>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</si>
  <si>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</si>
  <si>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</si>
  <si>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</si>
  <si>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</si>
  <si>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</si>
  <si>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</si>
  <si>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</si>
  <si>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</si>
  <si>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</si>
  <si>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</si>
  <si>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</si>
  <si>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</si>
  <si>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</si>
  <si>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</si>
  <si>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</si>
  <si>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</si>
  <si>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</si>
  <si>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</si>
  <si>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</si>
  <si>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</si>
  <si>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</si>
  <si>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</si>
  <si>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</si>
  <si>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</si>
  <si>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</si>
  <si>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</si>
  <si>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</si>
  <si>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</si>
  <si>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</si>
  <si>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</si>
  <si>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</si>
  <si>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</si>
  <si>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</si>
  <si>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</si>
  <si>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</si>
  <si>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</si>
  <si>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</si>
  <si>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</si>
  <si>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</si>
  <si>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</si>
  <si>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</si>
  <si>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</si>
  <si>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</si>
  <si>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</si>
  <si>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</si>
  <si>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</si>
  <si>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</si>
  <si>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</si>
  <si>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</si>
  <si>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</si>
  <si>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</si>
  <si>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</si>
  <si>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</si>
  <si>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</si>
  <si>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</si>
  <si>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</si>
  <si>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</si>
  <si>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</si>
  <si>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</si>
  <si>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</si>
  <si>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</si>
  <si>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</si>
  <si>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</si>
  <si>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</si>
  <si>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</si>
  <si>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</si>
  <si>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</si>
  <si>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</si>
  <si>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</si>
  <si>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</si>
  <si>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</si>
  <si>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</si>
  <si>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</si>
  <si>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</si>
  <si>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</si>
  <si>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</si>
  <si>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</si>
  <si>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</si>
  <si>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</si>
  <si>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</si>
  <si>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</si>
  <si>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</si>
  <si>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</si>
  <si>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</si>
  <si>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</si>
  <si>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</si>
  <si>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</si>
  <si>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</si>
  <si>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</si>
  <si>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</si>
  <si>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</si>
  <si>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</si>
  <si>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</si>
  <si>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</si>
  <si>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</si>
  <si>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</si>
  <si>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</si>
  <si>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</si>
  <si>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</si>
  <si>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</si>
  <si>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</si>
  <si>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</si>
  <si>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</si>
  <si>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</si>
  <si>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</si>
  <si>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</si>
  <si>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</si>
  <si>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</si>
  <si>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</si>
  <si>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</si>
  <si>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</si>
  <si>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</si>
  <si>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</si>
  <si>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</si>
  <si>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</si>
  <si>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</si>
  <si>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</si>
  <si>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</si>
  <si>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</si>
  <si>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</si>
  <si>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</si>
  <si>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</si>
  <si>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</si>
  <si>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</si>
  <si>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</si>
  <si>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</si>
  <si>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</si>
  <si>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</si>
  <si>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</si>
  <si>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</si>
  <si>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</si>
  <si>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</si>
  <si>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</si>
  <si>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</si>
  <si>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</si>
  <si>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</si>
  <si>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</si>
  <si>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</si>
  <si>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</si>
  <si>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</si>
  <si>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</si>
  <si>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</si>
  <si>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</si>
  <si>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</si>
  <si>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</si>
  <si>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</si>
  <si>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</si>
  <si>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</si>
  <si>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</si>
  <si>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</si>
  <si>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</si>
  <si>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</si>
  <si>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</si>
  <si>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</si>
  <si>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</si>
  <si>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</si>
  <si>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</si>
  <si>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</si>
  <si>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</si>
  <si>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</si>
  <si>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</si>
  <si>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</si>
  <si>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</si>
  <si>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</si>
  <si>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</si>
  <si>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</si>
  <si>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</si>
  <si>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</si>
  <si>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</si>
  <si>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</si>
  <si>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</si>
  <si>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</si>
  <si>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</si>
  <si>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</si>
  <si>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</si>
  <si>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</si>
  <si>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</si>
  <si>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</si>
  <si>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</si>
  <si>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</si>
  <si>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</si>
  <si>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</si>
  <si>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</si>
  <si>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</si>
  <si>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</si>
  <si>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</si>
  <si>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</si>
  <si>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</si>
  <si>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</si>
  <si>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</si>
  <si>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</si>
  <si>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</si>
  <si>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</si>
  <si>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</si>
  <si>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</si>
  <si>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</si>
  <si>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</si>
  <si>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</si>
  <si>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</si>
  <si>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</si>
  <si>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</si>
  <si>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</si>
  <si>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</si>
  <si>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</si>
  <si>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</si>
  <si>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</si>
  <si>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</si>
  <si>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</si>
  <si>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</si>
  <si>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</si>
  <si>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</si>
  <si>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</si>
  <si>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</si>
  <si>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</si>
  <si>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</si>
  <si>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</si>
  <si>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</si>
  <si>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</si>
  <si>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</si>
  <si>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</si>
  <si>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</si>
  <si>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</si>
  <si>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</si>
  <si>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</si>
  <si>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</si>
  <si>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</si>
  <si>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</si>
  <si>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</si>
  <si>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</si>
  <si>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</si>
  <si>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</si>
  <si>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</si>
  <si>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</si>
  <si>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</si>
  <si>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</si>
  <si>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</si>
  <si>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</si>
  <si>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</si>
  <si>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</si>
  <si>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</si>
  <si>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</si>
  <si>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</si>
  <si>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</si>
  <si>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</si>
  <si>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</si>
  <si>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</si>
  <si>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</si>
  <si>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</si>
  <si>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</si>
  <si>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</si>
  <si>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</si>
  <si>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</si>
  <si>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</si>
  <si>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</si>
  <si>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</si>
  <si>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</si>
  <si>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</si>
  <si>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</si>
  <si>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</si>
  <si>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</si>
  <si>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</si>
  <si>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</si>
  <si>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</si>
  <si>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</si>
  <si>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</si>
  <si>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</si>
  <si>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</si>
  <si>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</si>
  <si>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</si>
  <si>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</si>
  <si>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</si>
  <si>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</si>
  <si>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</si>
  <si>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</si>
  <si>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</si>
  <si>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</si>
  <si>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</si>
  <si>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</si>
  <si>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</si>
  <si>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</si>
  <si>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</si>
  <si>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</si>
  <si>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</si>
  <si>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</si>
  <si>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</si>
  <si>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</si>
  <si>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</si>
  <si>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</si>
  <si>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</si>
  <si>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</si>
  <si>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</si>
  <si>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</si>
  <si>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</si>
  <si>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</si>
  <si>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</si>
  <si>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</si>
  <si>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</si>
  <si>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</si>
  <si>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</si>
  <si>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</si>
  <si>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</si>
  <si>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</si>
  <si>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</si>
  <si>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</si>
  <si>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</si>
  <si>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</si>
  <si>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</si>
  <si>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</si>
  <si>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</si>
  <si>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</si>
  <si>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</si>
  <si>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</si>
  <si>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</si>
  <si>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</si>
  <si>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</si>
  <si>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</si>
  <si>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</si>
  <si>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</si>
  <si>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</si>
  <si>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</si>
  <si>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</si>
  <si>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</si>
  <si>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</si>
  <si>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</si>
  <si>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</si>
  <si>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</si>
  <si>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</si>
  <si>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</si>
  <si>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</si>
  <si>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</si>
  <si>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</si>
  <si>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</si>
  <si>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</si>
  <si>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</si>
  <si>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</si>
  <si>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</si>
  <si>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</si>
  <si>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</si>
  <si>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</si>
  <si>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</si>
  <si>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</si>
  <si>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</si>
  <si>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</si>
  <si>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</si>
  <si>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</si>
  <si>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</si>
  <si>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</si>
  <si>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</si>
  <si>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</si>
  <si>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</si>
  <si>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</si>
  <si>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</si>
  <si>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</si>
  <si>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</si>
  <si>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</si>
  <si>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</si>
  <si>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</si>
  <si>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</si>
  <si>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</si>
  <si>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</si>
  <si>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</si>
  <si>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</si>
  <si>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</si>
  <si>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</si>
  <si>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</si>
  <si>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</si>
  <si>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</si>
  <si>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</si>
  <si>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</si>
  <si>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</si>
  <si>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</si>
  <si>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</si>
  <si>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</si>
  <si>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</si>
  <si>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</si>
  <si>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</si>
  <si>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</si>
  <si>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</si>
  <si>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</si>
  <si>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</si>
  <si>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</si>
  <si>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</si>
  <si>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</si>
  <si>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</si>
  <si>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</si>
  <si>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</si>
  <si>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</si>
  <si>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</si>
  <si>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</si>
  <si>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</si>
  <si>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</si>
  <si>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</si>
  <si>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</si>
  <si>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</si>
  <si>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</si>
  <si>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</si>
  <si>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</si>
  <si>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</si>
  <si>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</si>
  <si>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</si>
  <si>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</si>
  <si>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</si>
  <si>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</si>
  <si>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</si>
  <si>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</si>
  <si>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</si>
  <si>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</si>
  <si>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</si>
  <si>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</si>
  <si>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</si>
  <si>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</si>
  <si>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</si>
  <si>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</si>
  <si>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</si>
  <si>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</si>
  <si>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</si>
  <si>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</si>
  <si>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</si>
  <si>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</si>
  <si>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</si>
  <si>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</si>
  <si>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</si>
  <si>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</si>
  <si>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</si>
  <si>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</si>
  <si>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</si>
  <si>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</si>
  <si>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</si>
  <si>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</si>
  <si>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</si>
  <si>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</si>
  <si>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</si>
  <si>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</si>
  <si>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</si>
  <si>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</si>
  <si>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</si>
  <si>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</si>
  <si>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</si>
  <si>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</si>
  <si>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</si>
  <si>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</si>
  <si>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</si>
  <si>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</si>
  <si>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</si>
  <si>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</si>
  <si>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</si>
  <si>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</si>
  <si>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</si>
  <si>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</si>
  <si>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</si>
  <si>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</si>
  <si>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</si>
  <si>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</si>
  <si>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</si>
  <si>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</si>
  <si>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</si>
  <si>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</si>
  <si>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</si>
  <si>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</si>
  <si>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</si>
  <si>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</si>
  <si>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</si>
  <si>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</si>
  <si>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</si>
  <si>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</si>
  <si>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</si>
  <si>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</si>
  <si>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</si>
  <si>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</si>
  <si>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</si>
  <si>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</si>
  <si>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</si>
  <si>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</si>
  <si>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</si>
  <si>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</si>
  <si>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</si>
  <si>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</si>
  <si>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</si>
  <si>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</si>
  <si>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</si>
  <si>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</si>
  <si>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</si>
  <si>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</si>
  <si>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</si>
  <si>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</si>
  <si>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</si>
  <si>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</si>
  <si>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</si>
  <si>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</si>
  <si>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</si>
  <si>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</si>
  <si>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</si>
  <si>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</si>
  <si>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</si>
  <si>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</si>
  <si>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</si>
  <si>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</si>
  <si>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</si>
  <si>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</si>
  <si>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</si>
  <si>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</si>
  <si>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</si>
  <si>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</si>
  <si>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</si>
  <si>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</si>
  <si>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</si>
  <si>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</si>
  <si>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</si>
  <si>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</si>
  <si>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</si>
  <si>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</si>
  <si>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</si>
  <si>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</si>
  <si>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</si>
  <si>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</si>
  <si>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</si>
  <si>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</si>
  <si>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</si>
  <si>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</si>
  <si>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</si>
  <si>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</si>
  <si>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</si>
  <si>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</si>
  <si>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</si>
  <si>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</si>
  <si>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</si>
  <si>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</si>
  <si>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</si>
  <si>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</si>
  <si>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</si>
  <si>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</si>
  <si>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</si>
  <si>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</si>
  <si>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</si>
  <si>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</si>
  <si>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</si>
  <si>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</si>
  <si>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</si>
  <si>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</si>
  <si>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</si>
  <si>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</si>
  <si>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</si>
  <si>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</si>
  <si>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</si>
  <si>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</si>
  <si>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</si>
  <si>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</si>
  <si>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</si>
  <si>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</si>
  <si>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</si>
  <si>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</si>
  <si>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</si>
  <si>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</si>
  <si>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</si>
  <si>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</si>
  <si>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</si>
  <si>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</si>
  <si>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</si>
  <si>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</si>
  <si>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</si>
  <si>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</si>
  <si>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</si>
  <si>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</si>
  <si>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</si>
  <si>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</si>
  <si>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</si>
  <si>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</si>
  <si>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</si>
  <si>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</si>
  <si>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</si>
  <si>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</si>
  <si>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</si>
  <si>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</si>
  <si>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</si>
  <si>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</si>
  <si>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</si>
  <si>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</si>
  <si>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</si>
  <si>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</si>
  <si>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</si>
  <si>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</si>
  <si>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</si>
  <si>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</si>
  <si>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</si>
  <si>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</si>
  <si>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</si>
  <si>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</si>
  <si>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</si>
  <si>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</si>
  <si>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</si>
  <si>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</si>
  <si>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</si>
  <si>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</si>
  <si>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</si>
  <si>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</si>
  <si>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</si>
  <si>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</si>
  <si>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</si>
  <si>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</si>
  <si>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</si>
  <si>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</si>
  <si>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</si>
  <si>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</si>
  <si>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</si>
  <si>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</si>
  <si>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</si>
  <si>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</si>
  <si>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</si>
  <si>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</si>
  <si>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</si>
  <si>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</si>
  <si>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</si>
  <si>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</si>
  <si>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</si>
  <si>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</si>
  <si>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</si>
  <si>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</si>
  <si>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</si>
  <si>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</si>
  <si>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</si>
  <si>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</si>
  <si>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</si>
  <si>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</si>
  <si>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</si>
  <si>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</si>
  <si>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</si>
  <si>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</si>
  <si>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</si>
  <si>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</si>
  <si>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</si>
  <si>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</si>
  <si>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</si>
  <si>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</si>
  <si>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</si>
  <si>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</si>
  <si>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</si>
  <si>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</si>
  <si>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</si>
  <si>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</si>
  <si>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</si>
  <si>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</si>
  <si>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</si>
  <si>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</si>
  <si>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</si>
  <si>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</si>
  <si>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</si>
  <si>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</si>
  <si>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</si>
  <si>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</si>
  <si>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</si>
  <si>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</si>
  <si>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</si>
  <si>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</si>
  <si>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</si>
  <si>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</si>
  <si>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</si>
  <si>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</si>
  <si>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</si>
  <si>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</si>
  <si>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</si>
  <si>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</si>
  <si>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</si>
  <si>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</si>
  <si>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</si>
  <si>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</si>
  <si>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</si>
  <si>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</si>
  <si>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</si>
  <si>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</si>
  <si>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</si>
  <si>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</si>
  <si>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</si>
  <si>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</si>
  <si>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</si>
  <si>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</si>
  <si>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</si>
  <si>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</si>
  <si>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</si>
  <si>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</si>
  <si>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</si>
  <si>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</si>
  <si>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</si>
  <si>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</si>
  <si>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</si>
  <si>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</si>
  <si>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</si>
  <si>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</si>
  <si>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</si>
  <si>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</si>
  <si>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</si>
  <si>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</si>
  <si>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</si>
  <si>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</si>
  <si>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</si>
  <si>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</si>
  <si>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</si>
  <si>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</si>
  <si>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</si>
  <si>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</si>
  <si>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</si>
  <si>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</si>
  <si>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</si>
  <si>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</si>
  <si>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</si>
  <si>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</si>
  <si>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</si>
  <si>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</si>
  <si>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</si>
  <si>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</si>
  <si>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</si>
  <si>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</si>
  <si>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</si>
  <si>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</si>
  <si>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</si>
  <si>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</si>
  <si>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</si>
  <si>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</si>
  <si>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</si>
  <si>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</si>
  <si>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</si>
  <si>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</si>
  <si>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</si>
  <si>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</si>
  <si>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</si>
  <si>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</si>
  <si>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</si>
  <si>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</si>
  <si>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</si>
  <si>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</si>
  <si>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</si>
  <si>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</si>
  <si>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</si>
  <si>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</si>
  <si>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</si>
  <si>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</si>
  <si>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</si>
  <si>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</si>
  <si>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</si>
  <si>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</si>
  <si>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</si>
  <si>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</si>
  <si>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</si>
  <si>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</si>
  <si>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</si>
  <si>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</si>
  <si>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</si>
  <si>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</si>
  <si>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</si>
  <si>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</si>
  <si>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</si>
  <si>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</si>
  <si>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</si>
  <si>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</si>
  <si>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</si>
  <si>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</si>
  <si>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</si>
  <si>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</si>
  <si>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</si>
  <si>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</si>
  <si>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</si>
  <si>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</si>
  <si>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</si>
  <si>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</si>
  <si>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</si>
  <si>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</si>
  <si>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</si>
  <si>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</si>
  <si>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</si>
  <si>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</si>
  <si>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</si>
  <si>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</si>
  <si>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</si>
  <si>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</si>
  <si>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</si>
  <si>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</si>
  <si>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</si>
  <si>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</si>
  <si>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</si>
  <si>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</si>
  <si>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</si>
  <si>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</si>
  <si>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</si>
  <si>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</si>
  <si>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</si>
  <si>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</si>
  <si>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</si>
  <si>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</si>
  <si>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</si>
  <si>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</si>
  <si>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</si>
  <si>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</si>
  <si>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</si>
  <si>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</si>
  <si>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</si>
  <si>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</si>
  <si>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</si>
  <si>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</si>
  <si>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</si>
  <si>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</si>
  <si>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</si>
  <si>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</si>
  <si>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</si>
  <si>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</si>
  <si>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</si>
  <si>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</si>
  <si>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</si>
  <si>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</si>
  <si>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</si>
  <si>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</si>
  <si>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</si>
  <si>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</si>
  <si>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</si>
  <si>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</si>
  <si>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</si>
  <si>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</si>
  <si>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</si>
  <si>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</si>
  <si>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</si>
  <si>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</si>
  <si>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</si>
  <si>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</si>
  <si>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</si>
  <si>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</si>
  <si>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</si>
  <si>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</si>
  <si>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</si>
  <si>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</si>
  <si>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</si>
  <si>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</si>
  <si>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</si>
  <si>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</si>
  <si>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</si>
  <si>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</si>
  <si>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</si>
  <si>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</si>
  <si>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</si>
  <si>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</si>
  <si>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</si>
  <si>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</si>
  <si>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</si>
  <si>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</si>
  <si>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</si>
  <si>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</si>
  <si>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</si>
  <si>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</si>
  <si>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</si>
  <si>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</si>
  <si>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</si>
  <si>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</si>
  <si>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</si>
  <si>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</si>
  <si>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</si>
  <si>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</si>
  <si>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</si>
  <si>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</si>
  <si>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</si>
  <si>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</si>
  <si>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</si>
  <si>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</si>
  <si>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</si>
  <si>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</si>
  <si>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</si>
  <si>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</si>
  <si>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</si>
  <si>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</si>
  <si>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</si>
  <si>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</si>
  <si>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</si>
  <si>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</si>
  <si>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</si>
  <si>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</si>
  <si>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</si>
  <si>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</si>
  <si>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</si>
  <si>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</si>
  <si>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</si>
  <si>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</si>
  <si>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</si>
  <si>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</si>
  <si>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</si>
  <si>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</si>
  <si>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</si>
  <si>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</si>
  <si>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</si>
  <si>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</si>
  <si>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</si>
  <si>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</si>
  <si>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</si>
  <si>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</si>
  <si>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</si>
  <si>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</si>
  <si>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</si>
  <si>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</si>
  <si>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</si>
  <si>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</si>
  <si>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</si>
  <si>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</si>
  <si>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</si>
  <si>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</si>
  <si>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</si>
  <si>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</si>
  <si>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</si>
  <si>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</si>
  <si>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</si>
  <si>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</si>
  <si>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</si>
  <si>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</si>
  <si>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</si>
  <si>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</si>
  <si>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</si>
  <si>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</si>
  <si>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</si>
  <si>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</si>
  <si>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</si>
  <si>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</si>
  <si>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</si>
  <si>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</si>
  <si>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</si>
  <si>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</si>
  <si>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</si>
  <si>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</si>
  <si>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</si>
  <si>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</si>
  <si>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</si>
  <si>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</si>
  <si>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</si>
  <si>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</si>
  <si>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</si>
  <si>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</si>
  <si>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</si>
  <si>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</si>
  <si>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</si>
  <si>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</si>
  <si>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</si>
  <si>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</si>
  <si>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</si>
  <si>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</si>
  <si>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</si>
  <si>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</si>
  <si>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</si>
  <si>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</si>
  <si>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</si>
  <si>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</si>
  <si>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</si>
  <si>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</si>
  <si>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</si>
  <si>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</si>
  <si>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</si>
  <si>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</si>
  <si>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</si>
  <si>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</si>
  <si>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</si>
  <si>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</si>
  <si>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</si>
  <si>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</si>
  <si>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</si>
  <si>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</si>
  <si>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</si>
  <si>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</si>
  <si>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</si>
  <si>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</si>
  <si>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</si>
  <si>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</si>
  <si>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</si>
  <si>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</si>
  <si>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</si>
  <si>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</si>
  <si>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</si>
  <si>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</si>
  <si>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</si>
  <si>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</si>
  <si>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</si>
  <si>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</si>
  <si>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</si>
  <si>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</si>
  <si>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</si>
  <si>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</si>
  <si>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</si>
  <si>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</si>
  <si>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</si>
  <si>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</si>
  <si>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</si>
  <si>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</si>
  <si>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</si>
  <si>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</si>
  <si>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</si>
  <si>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</si>
  <si>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</si>
  <si>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</si>
  <si>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</si>
  <si>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</si>
  <si>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</si>
  <si>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</si>
  <si>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</si>
  <si>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</si>
  <si>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</si>
  <si>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</si>
  <si>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</si>
  <si>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</si>
  <si>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</si>
  <si>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</si>
  <si>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</si>
  <si>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</si>
  <si>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</si>
  <si>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</si>
  <si>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</si>
  <si>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</si>
  <si>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</si>
  <si>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</si>
  <si>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</si>
  <si>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</si>
  <si>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</si>
  <si>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</si>
  <si>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</si>
  <si>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</si>
  <si>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</si>
  <si>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</si>
  <si>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</si>
  <si>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</si>
  <si>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</si>
  <si>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</si>
  <si>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</si>
  <si>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</si>
  <si>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</si>
  <si>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</si>
  <si>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</si>
  <si>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</si>
  <si>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</si>
  <si>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</si>
  <si>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</si>
  <si>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</si>
  <si>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</si>
  <si>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</si>
  <si>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</si>
  <si>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</si>
  <si>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</si>
  <si>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</si>
  <si>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</si>
  <si>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</si>
  <si>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</si>
  <si>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</si>
  <si>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</si>
  <si>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</si>
  <si>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</si>
  <si>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</si>
  <si>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</si>
  <si>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</si>
  <si>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</si>
  <si>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</si>
  <si>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</si>
  <si>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</si>
  <si>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</si>
  <si>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</si>
  <si>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</si>
  <si>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</si>
  <si>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</si>
  <si>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</si>
  <si>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</si>
  <si>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</si>
  <si>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</si>
  <si>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</si>
  <si>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</si>
  <si>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</si>
  <si>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</si>
  <si>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</si>
  <si>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</si>
  <si>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</si>
  <si>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</si>
  <si>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</si>
  <si>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</si>
  <si>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</si>
  <si>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</si>
  <si>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</si>
  <si>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</si>
  <si>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</si>
  <si>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</si>
  <si>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</si>
  <si>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</si>
  <si>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</si>
  <si>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</si>
  <si>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</si>
  <si>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</si>
  <si>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</si>
  <si>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</si>
  <si>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</si>
  <si>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</si>
  <si>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</si>
  <si>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</si>
  <si>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</si>
  <si>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</si>
  <si>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</si>
  <si>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</si>
  <si>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</si>
  <si>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</si>
  <si>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</si>
  <si>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</si>
  <si>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</si>
  <si>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</si>
  <si>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</si>
  <si>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</si>
  <si>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</si>
  <si>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</si>
  <si>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</si>
  <si>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</si>
  <si>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</si>
  <si>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</si>
  <si>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</si>
  <si>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</si>
  <si>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</si>
  <si>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</si>
  <si>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</si>
  <si>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</si>
  <si>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</si>
  <si>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</si>
  <si>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</si>
  <si>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</si>
  <si>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</si>
  <si>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</si>
  <si>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</si>
  <si>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</si>
  <si>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</si>
  <si>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</si>
  <si>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</si>
  <si>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</si>
  <si>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</si>
  <si>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</si>
  <si>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</si>
  <si>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</si>
  <si>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</si>
  <si>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</si>
  <si>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</si>
  <si>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</si>
  <si>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</si>
  <si>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</si>
  <si>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</si>
  <si>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</si>
  <si>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</si>
  <si>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</si>
  <si>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</si>
  <si>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</si>
  <si>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</si>
  <si>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</si>
  <si>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</si>
  <si>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</si>
  <si>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</si>
  <si>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</si>
  <si>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</si>
  <si>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</si>
  <si>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</si>
  <si>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</si>
  <si>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</si>
  <si>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</si>
  <si>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</si>
  <si>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</si>
  <si>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</si>
  <si>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</si>
  <si>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</si>
  <si>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</si>
  <si>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</si>
  <si>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</si>
  <si>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</si>
  <si>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</si>
  <si>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</si>
  <si>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</si>
  <si>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</si>
  <si>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</si>
  <si>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</si>
  <si>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</si>
  <si>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</si>
  <si>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</si>
  <si>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</si>
  <si>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</si>
  <si>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</si>
  <si>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</si>
  <si>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</si>
  <si>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</si>
  <si>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</si>
  <si>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</si>
  <si>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</si>
  <si>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</si>
  <si>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</si>
  <si>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</si>
  <si>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</si>
  <si>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</si>
  <si>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</si>
  <si>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</si>
  <si>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</si>
  <si>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</si>
  <si>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</si>
  <si>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</si>
  <si>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</si>
  <si>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</si>
  <si>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</si>
  <si>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</si>
  <si>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</si>
  <si>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</si>
  <si>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</si>
  <si>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</si>
  <si>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</si>
  <si>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</si>
  <si>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</si>
  <si>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</si>
  <si>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</si>
  <si>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</si>
  <si>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</si>
  <si>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</si>
  <si>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</si>
  <si>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</si>
  <si>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</si>
  <si>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</si>
  <si>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</si>
  <si>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</si>
  <si>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</si>
  <si>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</si>
  <si>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</si>
  <si>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</si>
  <si>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</si>
  <si>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</si>
  <si>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</si>
  <si>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</si>
  <si>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</si>
  <si>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</si>
  <si>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</si>
  <si>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</si>
  <si>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</si>
  <si>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</si>
  <si>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</si>
  <si>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</si>
  <si>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</si>
  <si>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</si>
  <si>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</si>
  <si>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</si>
  <si>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</si>
  <si>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</si>
  <si>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</si>
  <si>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</si>
  <si>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</si>
  <si>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</si>
  <si>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</si>
  <si>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</si>
  <si>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</si>
  <si>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</si>
  <si>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</si>
  <si>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</si>
  <si>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</si>
  <si>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</si>
  <si>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</si>
  <si>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</si>
  <si>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</si>
  <si>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</si>
  <si>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</si>
  <si>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</si>
  <si>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</si>
  <si>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</si>
  <si>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</si>
  <si>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</si>
  <si>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</si>
  <si>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</si>
  <si>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</si>
  <si>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</si>
  <si>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</si>
  <si>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</si>
  <si>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</si>
  <si>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</si>
  <si>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</si>
  <si>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</si>
  <si>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</si>
  <si>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</si>
  <si>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</si>
  <si>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</si>
  <si>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</si>
  <si>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</si>
  <si>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</si>
  <si>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</si>
  <si>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</si>
  <si>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</si>
  <si>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</si>
  <si>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</si>
  <si>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</si>
  <si>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</si>
  <si>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</si>
  <si>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</si>
  <si>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</si>
  <si>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</si>
  <si>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</si>
  <si>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</si>
  <si>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</si>
  <si>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</si>
  <si>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</si>
  <si>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</si>
  <si>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</si>
  <si>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</si>
  <si>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</si>
  <si>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</si>
  <si>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</si>
  <si>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</si>
  <si>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</si>
  <si>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</si>
  <si>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</si>
  <si>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</si>
  <si>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</si>
  <si>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</si>
  <si>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</si>
  <si>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</si>
  <si>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</si>
  <si>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</si>
  <si>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</si>
  <si>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</si>
  <si>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</si>
  <si>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</si>
  <si>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</si>
  <si>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</si>
  <si>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</si>
  <si>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</si>
  <si>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</si>
  <si>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</si>
  <si>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</si>
  <si>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</si>
  <si>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</si>
  <si>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</si>
  <si>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</si>
  <si>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</si>
  <si>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</si>
  <si>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</si>
  <si>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</si>
  <si>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</si>
  <si>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</si>
  <si>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</si>
  <si>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</si>
  <si>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</si>
  <si>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</si>
  <si>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</si>
  <si>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</si>
  <si>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</si>
  <si>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</si>
  <si>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</si>
  <si>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</si>
  <si>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</si>
  <si>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</si>
  <si>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</si>
  <si>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</si>
  <si>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</si>
  <si>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</si>
  <si>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</si>
  <si>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</si>
  <si>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</si>
  <si>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</si>
  <si>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</si>
  <si>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</si>
  <si>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</si>
  <si>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</si>
  <si>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</si>
  <si>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</si>
  <si>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</si>
  <si>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</si>
  <si>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</si>
  <si>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</si>
  <si>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</si>
  <si>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</si>
  <si>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</si>
  <si>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</si>
  <si>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</si>
  <si>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</si>
  <si>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</si>
  <si>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</si>
  <si>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</si>
  <si>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</si>
  <si>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</si>
  <si>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</si>
  <si>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</si>
  <si>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</si>
  <si>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</si>
  <si>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</si>
  <si>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</si>
  <si>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</si>
  <si>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</si>
  <si>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</si>
  <si>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</si>
  <si>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</si>
  <si>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</si>
  <si>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</si>
  <si>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</si>
  <si>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</si>
  <si>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</si>
  <si>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</si>
  <si>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</si>
  <si>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</si>
  <si>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</si>
  <si>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</si>
  <si>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</si>
  <si>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</si>
  <si>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</si>
  <si>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</si>
  <si>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</si>
  <si>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</si>
  <si>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</si>
  <si>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</si>
  <si>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</si>
  <si>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</si>
  <si>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</si>
  <si>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</si>
  <si>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</si>
  <si>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</si>
  <si>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</si>
  <si>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</si>
  <si>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</si>
  <si>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</si>
  <si>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</si>
  <si>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</si>
  <si>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</si>
  <si>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</si>
  <si>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</si>
  <si>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</si>
  <si>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</si>
  <si>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</si>
  <si>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</si>
  <si>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</si>
  <si>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</si>
  <si>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</si>
  <si>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</si>
  <si>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</si>
  <si>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</si>
  <si>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</si>
  <si>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</si>
  <si>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</si>
  <si>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</si>
  <si>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</si>
  <si>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</si>
  <si>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</si>
  <si>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</si>
  <si>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</si>
  <si>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</si>
  <si>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</si>
  <si>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</si>
  <si>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</si>
  <si>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</si>
  <si>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</si>
  <si>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</si>
  <si>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</si>
  <si>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</si>
  <si>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</si>
  <si>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</si>
  <si>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</si>
  <si>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</si>
  <si>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</si>
  <si>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</si>
  <si>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</si>
  <si>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</si>
  <si>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</si>
  <si>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</si>
  <si>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</si>
  <si>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</si>
  <si>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</si>
  <si>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</si>
  <si>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</si>
  <si>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</si>
  <si>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</si>
  <si>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</si>
  <si>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</si>
  <si>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</si>
  <si>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</si>
  <si>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</si>
  <si>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</si>
  <si>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</si>
  <si>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</si>
  <si>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</si>
  <si>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</si>
  <si>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</si>
  <si>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</si>
  <si>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</si>
  <si>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</si>
  <si>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</si>
  <si>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</si>
  <si>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</si>
  <si>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</si>
  <si>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</si>
  <si>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</si>
  <si>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</si>
  <si>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</si>
  <si>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</si>
  <si>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</si>
  <si>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</si>
  <si>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</si>
  <si>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</si>
  <si>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</si>
  <si>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</si>
  <si>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</si>
  <si>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</si>
  <si>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</si>
  <si>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</si>
  <si>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</si>
  <si>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</si>
  <si>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</si>
  <si>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</si>
  <si>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</si>
  <si>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</si>
  <si>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</si>
  <si>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</si>
  <si>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</si>
  <si>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</si>
  <si>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</si>
  <si>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</si>
  <si>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</si>
  <si>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</si>
  <si>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</si>
  <si>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</si>
  <si>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</si>
  <si>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</si>
  <si>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</si>
  <si>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</si>
  <si>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</si>
  <si>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</si>
  <si>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</si>
  <si>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</si>
  <si>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</si>
  <si>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</si>
  <si>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</si>
  <si>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</si>
  <si>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</si>
  <si>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</si>
  <si>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</si>
  <si>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</si>
  <si>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</si>
  <si>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</si>
  <si>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</si>
  <si>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</si>
  <si>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</si>
  <si>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</si>
  <si>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</si>
  <si>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</si>
  <si>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</si>
  <si>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</si>
  <si>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</si>
  <si>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</si>
  <si>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</si>
  <si>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</si>
  <si>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</si>
  <si>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</si>
  <si>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</si>
  <si>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</si>
  <si>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</si>
  <si>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</si>
  <si>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</si>
  <si>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</si>
  <si>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</si>
  <si>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</si>
  <si>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</si>
  <si>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</si>
  <si>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</si>
  <si>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</si>
  <si>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</si>
  <si>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</si>
  <si>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</si>
  <si>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</si>
  <si>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</si>
  <si>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</si>
  <si>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</si>
  <si>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</si>
  <si>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</si>
  <si>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</si>
  <si>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</si>
  <si>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</si>
  <si>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</si>
  <si>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</si>
  <si>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</si>
  <si>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</si>
  <si>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</si>
  <si>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</si>
  <si>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</si>
  <si>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</si>
  <si>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</si>
  <si>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</si>
  <si>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</si>
  <si>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</si>
  <si>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</si>
  <si>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</si>
  <si>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</si>
  <si>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</si>
  <si>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</si>
  <si>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</si>
  <si>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</si>
  <si>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</si>
  <si>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</si>
  <si>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</si>
  <si>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</si>
  <si>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</si>
  <si>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</si>
  <si>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</si>
  <si>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</si>
  <si>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</si>
  <si>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</si>
  <si>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</si>
  <si>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</si>
  <si>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</si>
  <si>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</si>
  <si>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</si>
  <si>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</si>
  <si>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</si>
  <si>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</si>
  <si>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</si>
  <si>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</si>
  <si>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</si>
  <si>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</si>
  <si>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</si>
  <si>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</si>
  <si>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</si>
  <si>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</si>
  <si>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</si>
  <si>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</si>
  <si>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</si>
  <si>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</si>
  <si>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</si>
  <si>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</si>
  <si>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</si>
  <si>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</si>
  <si>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</si>
  <si>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</si>
  <si>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</si>
  <si>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</si>
  <si>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</si>
  <si>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</si>
  <si>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</si>
  <si>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</si>
  <si>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</si>
  <si>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</si>
  <si>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</si>
  <si>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</si>
  <si>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</si>
  <si>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</si>
  <si>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</si>
  <si>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</si>
  <si>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</si>
  <si>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</si>
  <si>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</si>
  <si>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</si>
  <si>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</si>
  <si>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</si>
  <si>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</si>
  <si>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</si>
  <si>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</si>
  <si>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</si>
  <si>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</si>
  <si>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</si>
  <si>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</si>
  <si>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</si>
  <si>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</si>
  <si>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</si>
  <si>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</si>
  <si>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</si>
  <si>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</si>
  <si>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</si>
  <si>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</si>
  <si>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</si>
  <si>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</si>
  <si>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</si>
  <si>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</si>
  <si>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</si>
  <si>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</si>
  <si>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</si>
  <si>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</si>
  <si>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</si>
  <si>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</si>
  <si>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</si>
  <si>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</si>
  <si>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</si>
  <si>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</si>
  <si>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</si>
  <si>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</si>
  <si>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</si>
  <si>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</si>
  <si>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</si>
  <si>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</si>
  <si>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</si>
  <si>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</si>
  <si>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</si>
  <si>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</si>
  <si>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</si>
  <si>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</si>
  <si>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</si>
  <si>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</si>
  <si>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</si>
  <si>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</si>
  <si>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</si>
  <si>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</si>
  <si>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</si>
  <si>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</si>
  <si>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</si>
  <si>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</si>
  <si>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</si>
  <si>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</si>
  <si>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</si>
  <si>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</si>
  <si>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</si>
  <si>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</si>
  <si>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</si>
  <si>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</si>
  <si>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</si>
  <si>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</si>
  <si>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</si>
  <si>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</si>
  <si>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</si>
  <si>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</si>
  <si>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</si>
  <si>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</si>
  <si>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</si>
  <si>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</si>
  <si>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</si>
  <si>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</si>
  <si>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</si>
  <si>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</si>
  <si>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</si>
  <si>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</si>
  <si>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</si>
  <si>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</si>
  <si>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</si>
  <si>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</si>
  <si>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</si>
  <si>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</si>
  <si>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</si>
  <si>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</si>
  <si>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</si>
  <si>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</si>
  <si>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</si>
  <si>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</si>
  <si>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</si>
  <si>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</si>
  <si>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</si>
  <si>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</si>
  <si>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</si>
  <si>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</si>
  <si>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</si>
  <si>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</si>
  <si>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</si>
  <si>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</si>
  <si>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</si>
  <si>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</si>
  <si>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</si>
  <si>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</si>
  <si>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</si>
  <si>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</si>
  <si>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</si>
  <si>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</si>
  <si>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</si>
  <si>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</si>
  <si>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</si>
  <si>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</si>
  <si>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</si>
  <si>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</si>
  <si>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</si>
  <si>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</si>
  <si>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</si>
  <si>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</si>
  <si>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</si>
  <si>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</si>
  <si>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</si>
  <si>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</si>
  <si>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</si>
  <si>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</si>
  <si>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</si>
  <si>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</si>
  <si>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</si>
  <si>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</si>
  <si>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</si>
  <si>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</si>
  <si>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</si>
  <si>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</si>
  <si>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</si>
  <si>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</si>
  <si>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</si>
  <si>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</si>
  <si>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</si>
  <si>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</si>
  <si>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</si>
  <si>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</si>
  <si>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</si>
  <si>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</si>
  <si>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</si>
  <si>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</si>
  <si>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</si>
  <si>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</si>
  <si>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</si>
  <si>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</si>
  <si>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</si>
  <si>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</si>
  <si>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</si>
  <si>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</si>
  <si>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</si>
  <si>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</si>
  <si>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</si>
  <si>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</si>
  <si>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</si>
  <si>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</si>
  <si>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</si>
  <si>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</si>
  <si>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</si>
  <si>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</si>
  <si>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</si>
  <si>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</si>
  <si>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</si>
  <si>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</si>
  <si>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</si>
  <si>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</si>
  <si>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</si>
  <si>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</si>
  <si>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</si>
  <si>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</si>
  <si>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</si>
  <si>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</si>
  <si>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</si>
  <si>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</si>
  <si>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</si>
  <si>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</si>
  <si>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</si>
  <si>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</si>
  <si>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</si>
  <si>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</si>
  <si>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</si>
  <si>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</si>
  <si>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</si>
  <si>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</si>
  <si>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</si>
  <si>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</si>
  <si>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</si>
  <si>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</si>
  <si>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</si>
  <si>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</si>
  <si>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</si>
  <si>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</si>
  <si>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</si>
  <si>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</si>
  <si>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</si>
  <si>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</si>
  <si>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</si>
  <si>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</si>
  <si>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</si>
  <si>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</si>
  <si>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</si>
  <si>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</si>
  <si>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</si>
  <si>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</si>
  <si>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</si>
  <si>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</si>
  <si>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</si>
  <si>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</si>
  <si>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</si>
  <si>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</si>
  <si>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</si>
  <si>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</si>
  <si>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</si>
  <si>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</si>
  <si>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</si>
  <si>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</si>
  <si>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</si>
  <si>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</si>
  <si>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</si>
  <si>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</si>
  <si>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</si>
  <si>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</si>
  <si>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</si>
  <si>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</si>
  <si>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</si>
  <si>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</si>
  <si>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</si>
  <si>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</si>
  <si>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</si>
  <si>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</si>
  <si>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</si>
  <si>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</si>
  <si>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</si>
  <si>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</si>
  <si>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</si>
  <si>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</si>
  <si>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</si>
  <si>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</si>
  <si>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</si>
  <si>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</si>
  <si>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</si>
  <si>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</si>
  <si>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</si>
  <si>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</si>
  <si>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</si>
  <si>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</si>
  <si>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</si>
  <si>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</si>
  <si>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</si>
  <si>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</si>
  <si>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</si>
  <si>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</si>
  <si>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</si>
  <si>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</si>
  <si>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</si>
  <si>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</si>
  <si>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</si>
  <si>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</si>
  <si>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</si>
  <si>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</si>
  <si>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</si>
  <si>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</si>
  <si>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</si>
  <si>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</si>
  <si>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</si>
  <si>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</si>
  <si>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</si>
  <si>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</si>
  <si>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</si>
  <si>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</si>
  <si>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</si>
  <si>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</si>
  <si>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</si>
  <si>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</si>
  <si>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</si>
  <si>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</si>
  <si>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</si>
  <si>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</si>
  <si>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</si>
  <si>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</si>
  <si>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</si>
  <si>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</si>
  <si>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</si>
  <si>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</si>
  <si>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</si>
  <si>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</si>
  <si>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</si>
  <si>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</si>
  <si>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</si>
  <si>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</si>
  <si>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</si>
  <si>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</si>
  <si>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</si>
  <si>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</si>
  <si>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</si>
  <si>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</si>
  <si>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</si>
  <si>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</si>
  <si>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</si>
  <si>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</si>
  <si>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</si>
  <si>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</si>
  <si>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</si>
  <si>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</si>
  <si>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</si>
  <si>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</si>
  <si>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</si>
  <si>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</si>
  <si>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</si>
  <si>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</si>
  <si>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</si>
  <si>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</si>
  <si>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</si>
  <si>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</si>
  <si>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</si>
  <si>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</si>
  <si>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</si>
  <si>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</si>
  <si>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</si>
  <si>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</si>
  <si>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</si>
  <si>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</si>
  <si>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</si>
  <si>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</si>
  <si>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</si>
  <si>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</si>
  <si>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</si>
  <si>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</si>
  <si>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</si>
  <si>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</si>
  <si>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</si>
  <si>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</si>
  <si>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</si>
  <si>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</si>
  <si>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</si>
  <si>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</si>
  <si>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</si>
  <si>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</si>
  <si>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</si>
  <si>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</si>
  <si>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</si>
  <si>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</si>
  <si>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</si>
  <si>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</si>
  <si>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</si>
  <si>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</si>
  <si>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</si>
  <si>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</si>
  <si>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</si>
  <si>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</si>
  <si>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</si>
  <si>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</si>
  <si>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</si>
  <si>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</si>
  <si>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</si>
  <si>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</si>
  <si>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</si>
  <si>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</si>
  <si>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</si>
  <si>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</si>
  <si>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</si>
  <si>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</si>
  <si>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</si>
  <si>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</si>
  <si>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</si>
  <si>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</si>
  <si>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</si>
  <si>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</si>
  <si>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</si>
  <si>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</si>
  <si>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</si>
  <si>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</si>
  <si>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</si>
  <si>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</si>
  <si>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</si>
  <si>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</si>
  <si>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</si>
  <si>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</si>
  <si>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</si>
  <si>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</si>
  <si>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</si>
  <si>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</si>
  <si>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</si>
  <si>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</si>
  <si>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</si>
  <si>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</si>
  <si>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</si>
  <si>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</si>
  <si>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</si>
  <si>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</si>
  <si>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</si>
  <si>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</si>
  <si>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</si>
  <si>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</si>
  <si>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</si>
  <si>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</si>
  <si>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</si>
  <si>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</si>
  <si>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</si>
  <si>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</si>
  <si>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</si>
  <si>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</si>
  <si>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</si>
  <si>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</si>
  <si>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</si>
  <si>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</si>
  <si>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</si>
  <si>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</si>
  <si>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</si>
  <si>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</si>
  <si>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</si>
  <si>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</si>
  <si>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</si>
  <si>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</si>
  <si>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</si>
  <si>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</si>
  <si>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</si>
  <si>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</si>
  <si>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</si>
  <si>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</si>
  <si>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</si>
  <si>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</si>
  <si>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</si>
  <si>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</si>
  <si>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</si>
  <si>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</si>
  <si>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</si>
  <si>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</si>
  <si>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</si>
  <si>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</si>
  <si>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</si>
  <si>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</si>
  <si>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</si>
  <si>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</si>
  <si>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</si>
  <si>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</si>
  <si>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</si>
  <si>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</si>
  <si>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</si>
  <si>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</si>
  <si>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</si>
  <si>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</si>
  <si>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</si>
  <si>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</si>
  <si>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</si>
  <si>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</si>
  <si>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</si>
  <si>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</si>
  <si>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</si>
  <si>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</si>
  <si>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</si>
  <si>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</si>
  <si>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</si>
  <si>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</si>
  <si>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</si>
  <si>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</si>
  <si>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</si>
  <si>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</si>
  <si>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</si>
  <si>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</si>
  <si>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</si>
  <si>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</si>
  <si>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</si>
  <si>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</si>
  <si>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</si>
  <si>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</si>
  <si>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</si>
  <si>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</si>
  <si>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</si>
  <si>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</si>
  <si>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</si>
  <si>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</si>
  <si>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</si>
  <si>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</si>
  <si>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</si>
  <si>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</si>
  <si>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</si>
  <si>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</si>
  <si>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</si>
  <si>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</si>
  <si>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</si>
  <si>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</si>
  <si>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</si>
  <si>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</si>
  <si>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</si>
  <si>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</si>
  <si>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</si>
  <si>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</si>
  <si>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</si>
  <si>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</si>
  <si>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</si>
  <si>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</si>
  <si>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</si>
  <si>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</si>
  <si>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</si>
  <si>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</si>
  <si>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</si>
  <si>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</si>
  <si>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</si>
  <si>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</si>
  <si>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</si>
  <si>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</si>
  <si>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</si>
  <si>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</si>
  <si>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</si>
  <si>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</si>
  <si>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</si>
  <si>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</si>
  <si>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</si>
  <si>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</si>
  <si>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</si>
  <si>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</si>
  <si>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</si>
  <si>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</si>
  <si>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</si>
  <si>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</si>
  <si>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</si>
  <si>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</si>
  <si>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</si>
  <si>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</si>
  <si>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</si>
  <si>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</si>
  <si>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</si>
  <si>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</si>
  <si>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</si>
  <si>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</si>
  <si>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</si>
  <si>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</si>
  <si>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</si>
  <si>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</si>
  <si>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</si>
  <si>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</si>
  <si>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</si>
  <si>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</si>
  <si>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</si>
  <si>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</si>
  <si>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</si>
  <si>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</si>
  <si>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</si>
  <si>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</si>
  <si>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</si>
  <si>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</si>
  <si>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</si>
  <si>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</si>
  <si>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</si>
  <si>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</si>
  <si>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</si>
  <si>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</si>
  <si>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</si>
  <si>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</si>
  <si>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</si>
  <si>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</si>
  <si>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</si>
  <si>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</si>
  <si>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</si>
  <si>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</si>
  <si>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</si>
  <si>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</si>
  <si>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</si>
  <si>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</si>
  <si>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</si>
  <si>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</si>
  <si>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</si>
  <si>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</si>
  <si>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</si>
  <si>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</si>
  <si>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</si>
  <si>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</si>
  <si>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</si>
  <si>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</si>
  <si>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</si>
  <si>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</si>
  <si>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</si>
  <si>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</si>
  <si>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</si>
  <si>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</si>
  <si>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</si>
  <si>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</si>
  <si>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</si>
  <si>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</si>
  <si>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</si>
  <si>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</si>
  <si>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</si>
  <si>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</si>
  <si>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</si>
  <si>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</si>
  <si>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</si>
  <si>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</si>
  <si>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</si>
  <si>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</si>
  <si>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</si>
  <si>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</si>
  <si>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</si>
  <si>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</si>
  <si>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</si>
  <si>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</si>
  <si>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</si>
  <si>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</si>
  <si>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</si>
  <si>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</si>
  <si>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</si>
  <si>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</si>
  <si>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</si>
  <si>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</si>
  <si>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</si>
  <si>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</si>
  <si>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</si>
  <si>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</si>
  <si>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</si>
  <si>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</si>
  <si>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</si>
  <si>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</si>
  <si>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</si>
  <si>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</si>
  <si>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</si>
  <si>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</si>
  <si>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</si>
  <si>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</si>
  <si>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</si>
  <si>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</si>
  <si>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</si>
  <si>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</si>
  <si>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</si>
  <si>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</si>
  <si>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</si>
  <si>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</si>
  <si>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</si>
  <si>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</si>
  <si>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</si>
  <si>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</si>
  <si>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</si>
  <si>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</si>
  <si>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</si>
  <si>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</si>
  <si>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</si>
  <si>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</si>
  <si>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</si>
  <si>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</si>
  <si>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</si>
  <si>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</si>
  <si>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</si>
  <si>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</si>
  <si>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</si>
  <si>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</si>
  <si>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</si>
  <si>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</si>
  <si>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</si>
  <si>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</si>
  <si>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</si>
  <si>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</si>
  <si>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</si>
  <si>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</si>
  <si>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</si>
  <si>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</si>
  <si>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</si>
  <si>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</si>
  <si>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</si>
  <si>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</si>
  <si>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</si>
  <si>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</si>
  <si>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</si>
  <si>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</si>
  <si>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</si>
  <si>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</si>
  <si>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</si>
  <si>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</si>
  <si>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</si>
  <si>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</si>
  <si>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</si>
  <si>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</si>
  <si>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</si>
  <si>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</si>
  <si>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</si>
  <si>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</si>
  <si>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</si>
  <si>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</si>
  <si>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</si>
  <si>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</si>
  <si>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</si>
  <si>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</si>
  <si>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</si>
  <si>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</si>
  <si>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</si>
  <si>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</si>
  <si>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</si>
  <si>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</si>
  <si>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</si>
  <si>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</si>
  <si>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</si>
  <si>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</si>
  <si>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</si>
  <si>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</si>
  <si>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</si>
  <si>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</si>
  <si>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</si>
  <si>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</si>
  <si>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</si>
  <si>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</si>
  <si>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</si>
  <si>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</si>
  <si>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</si>
  <si>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</si>
  <si>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</si>
  <si>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</si>
  <si>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</si>
  <si>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</si>
  <si>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</si>
  <si>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</si>
  <si>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</si>
  <si>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</si>
  <si>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</si>
  <si>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</si>
  <si>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</si>
  <si>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</si>
  <si>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</si>
  <si>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</si>
  <si>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</si>
  <si>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</si>
  <si>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</si>
  <si>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</si>
  <si>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</si>
  <si>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</si>
  <si>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</si>
  <si>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</si>
  <si>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</si>
  <si>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</si>
  <si>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</si>
  <si>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</si>
  <si>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</si>
  <si>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</si>
  <si>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</si>
  <si>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</si>
  <si>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</si>
  <si>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</si>
  <si>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</si>
  <si>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</si>
  <si>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</si>
  <si>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</si>
  <si>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</si>
  <si>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</si>
  <si>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</si>
  <si>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</si>
  <si>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</si>
  <si>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</si>
  <si>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</si>
  <si>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</si>
  <si>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</si>
  <si>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</si>
  <si>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</si>
  <si>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</si>
  <si>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</si>
  <si>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</si>
  <si>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</si>
  <si>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</si>
  <si>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</si>
  <si>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</si>
  <si>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</si>
  <si>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</si>
  <si>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</si>
  <si>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</si>
  <si>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</si>
  <si>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</si>
  <si>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</si>
  <si>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</si>
  <si>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</si>
  <si>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</si>
  <si>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</si>
  <si>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</si>
  <si>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</si>
  <si>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</si>
  <si>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</si>
  <si>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</si>
  <si>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</si>
  <si>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</si>
  <si>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</si>
  <si>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</si>
  <si>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</si>
  <si>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</si>
  <si>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</si>
  <si>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</si>
  <si>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</si>
  <si>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</si>
  <si>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</si>
  <si>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</si>
  <si>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</si>
  <si>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</si>
  <si>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</si>
  <si>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</si>
  <si>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</si>
  <si>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</si>
  <si>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</si>
  <si>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</si>
  <si>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</si>
  <si>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</si>
  <si>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</si>
  <si>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</si>
  <si>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</si>
  <si>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</si>
  <si>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</si>
  <si>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</si>
  <si>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</si>
  <si>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</si>
  <si>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</si>
  <si>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</si>
  <si>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</si>
  <si>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</si>
  <si>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</si>
  <si>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</si>
  <si>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</si>
  <si>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</si>
  <si>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</si>
  <si>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</si>
  <si>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</si>
  <si>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</si>
  <si>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</si>
  <si>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</si>
  <si>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</si>
  <si>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</si>
  <si>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</si>
  <si>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</si>
  <si>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</si>
  <si>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</si>
  <si>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</si>
  <si>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</si>
  <si>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</si>
  <si>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</si>
  <si>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</si>
  <si>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</si>
  <si>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</si>
  <si>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</si>
  <si>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</si>
  <si>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</si>
  <si>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</si>
  <si>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</si>
  <si>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</si>
  <si>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</si>
  <si>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</si>
  <si>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</si>
  <si>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</si>
  <si>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</si>
  <si>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</si>
  <si>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</si>
  <si>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</si>
  <si>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</si>
  <si>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</si>
  <si>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</si>
  <si>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</si>
  <si>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</si>
  <si>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</si>
  <si>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</si>
  <si>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</si>
  <si>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</si>
  <si>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</si>
  <si>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</si>
  <si>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</si>
  <si>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</si>
  <si>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</si>
  <si>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</si>
  <si>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</si>
  <si>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</si>
  <si>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</si>
  <si>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</si>
  <si>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</si>
  <si>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</si>
  <si>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</si>
  <si>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</si>
  <si>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</si>
  <si>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</si>
  <si>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</si>
  <si>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</si>
  <si>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</si>
  <si>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</si>
  <si>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</si>
  <si>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</si>
  <si>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</si>
  <si>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</si>
  <si>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</si>
  <si>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</si>
  <si>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</si>
  <si>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</si>
  <si>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</si>
  <si>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</si>
  <si>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</si>
  <si>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</si>
  <si>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</si>
  <si>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</si>
  <si>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</si>
  <si>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</si>
  <si>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</si>
  <si>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</si>
  <si>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</si>
  <si>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</si>
  <si>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</si>
  <si>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</si>
  <si>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</si>
  <si>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</si>
  <si>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</si>
  <si>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</si>
  <si>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</si>
  <si>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</si>
  <si>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</si>
  <si>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</si>
  <si>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</si>
  <si>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</si>
  <si>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</si>
  <si>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</si>
  <si>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</si>
  <si>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</si>
  <si>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</si>
  <si>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</si>
  <si>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</si>
  <si>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</si>
  <si>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</si>
  <si>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</si>
  <si>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</si>
  <si>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</si>
  <si>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</si>
  <si>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</si>
  <si>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</si>
  <si>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</si>
  <si>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</si>
  <si>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</si>
  <si>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</si>
  <si>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</si>
  <si>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</si>
  <si>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</si>
  <si>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</si>
  <si>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</si>
  <si>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</si>
  <si>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</si>
  <si>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</si>
  <si>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</si>
  <si>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</si>
  <si>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</si>
  <si>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</si>
  <si>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</si>
  <si>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</si>
  <si>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</si>
  <si>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</si>
  <si>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</si>
  <si>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</si>
  <si>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</si>
  <si>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</si>
  <si>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</si>
  <si>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</si>
  <si>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</si>
  <si>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</si>
  <si>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</si>
  <si>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</si>
  <si>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</si>
  <si>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</si>
  <si>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</si>
  <si>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</si>
  <si>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</si>
  <si>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</si>
  <si>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</si>
  <si>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</si>
  <si>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</si>
  <si>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</si>
  <si>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</si>
  <si>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</si>
  <si>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</si>
  <si>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</si>
  <si>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</si>
  <si>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</si>
  <si>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</si>
  <si>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</si>
  <si>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</si>
  <si>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</si>
  <si>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</si>
  <si>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</si>
  <si>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</si>
  <si>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</si>
  <si>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</si>
  <si>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</si>
  <si>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</si>
  <si>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</si>
  <si>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</si>
  <si>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</si>
  <si>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</si>
  <si>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</si>
  <si>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</si>
  <si>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</si>
  <si>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</si>
  <si>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</si>
  <si>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</si>
  <si>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</si>
  <si>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</si>
  <si>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</si>
  <si>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</si>
  <si>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</si>
  <si>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</si>
  <si>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</si>
  <si>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</si>
  <si>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</si>
  <si>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</si>
  <si>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</si>
  <si>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</si>
  <si>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</si>
  <si>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</si>
  <si>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</si>
  <si>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</si>
  <si>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</si>
  <si>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</si>
  <si>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</si>
  <si>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</si>
  <si>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</si>
  <si>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</si>
  <si>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</si>
  <si>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</si>
  <si>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</si>
  <si>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</si>
  <si>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</si>
  <si>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</si>
  <si>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</si>
  <si>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</si>
  <si>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</si>
  <si>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</si>
  <si>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</si>
  <si>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</si>
  <si>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</si>
  <si>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</si>
  <si>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</si>
  <si>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</si>
  <si>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</si>
  <si>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</si>
  <si>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</si>
  <si>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</si>
  <si>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</si>
  <si>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</si>
  <si>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</si>
  <si>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</si>
  <si>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</si>
  <si>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</si>
  <si>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</si>
  <si>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</si>
  <si>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</si>
  <si>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</si>
  <si>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</si>
  <si>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</si>
  <si>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</si>
  <si>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</si>
  <si>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</si>
  <si>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</si>
  <si>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</si>
  <si>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</si>
  <si>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</si>
  <si>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</si>
  <si>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</si>
  <si>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</si>
  <si>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</si>
  <si>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</si>
  <si>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</si>
  <si>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</si>
  <si>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</si>
  <si>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</si>
  <si>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</si>
  <si>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</si>
  <si>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</si>
  <si>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</si>
  <si>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</si>
  <si>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</si>
  <si>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</si>
  <si>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</si>
  <si>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</si>
  <si>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</si>
  <si>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</si>
  <si>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</si>
  <si>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</si>
  <si>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</si>
  <si>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</si>
  <si>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</si>
  <si>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</si>
  <si>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</si>
  <si>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</si>
  <si>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</si>
  <si>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</si>
  <si>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</si>
  <si>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</si>
  <si>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</si>
  <si>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</si>
  <si>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</si>
  <si>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</si>
  <si>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</si>
  <si>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</si>
  <si>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</si>
  <si>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</si>
  <si>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</si>
  <si>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</si>
  <si>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</si>
  <si>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</si>
  <si>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</si>
  <si>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</si>
  <si>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</si>
  <si>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</si>
  <si>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</si>
  <si>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</si>
  <si>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</si>
  <si>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</si>
  <si>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</si>
  <si>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</si>
  <si>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</si>
  <si>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</si>
  <si>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</si>
  <si>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</si>
  <si>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</si>
  <si>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</si>
  <si>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</si>
  <si>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</si>
  <si>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</si>
  <si>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</si>
  <si>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</si>
  <si>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</si>
  <si>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</si>
  <si>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</si>
  <si>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</si>
  <si>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</si>
  <si>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</si>
  <si>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</si>
  <si>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</si>
  <si>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</si>
  <si>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</si>
  <si>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</si>
  <si>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</si>
  <si>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</si>
  <si>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</si>
  <si>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</si>
  <si>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</si>
  <si>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</si>
  <si>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</si>
  <si>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</si>
  <si>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</si>
  <si>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</si>
  <si>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</si>
  <si>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</si>
  <si>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</si>
  <si>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</si>
  <si>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</si>
  <si>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</si>
  <si>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</si>
  <si>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</si>
  <si>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</si>
  <si>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</si>
  <si>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</si>
  <si>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</si>
  <si>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</si>
  <si>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</si>
  <si>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</si>
  <si>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</si>
  <si>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</si>
  <si>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</si>
  <si>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</si>
  <si>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</si>
  <si>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</si>
  <si>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</si>
  <si>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</si>
  <si>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</si>
  <si>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</si>
  <si>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</si>
  <si>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</si>
  <si>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</si>
  <si>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</si>
  <si>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</si>
  <si>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</si>
  <si>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</si>
  <si>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</si>
  <si>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</si>
  <si>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</si>
  <si>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</si>
  <si>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</si>
  <si>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</si>
  <si>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</si>
  <si>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</si>
  <si>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</si>
  <si>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</si>
  <si>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</si>
  <si>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</si>
  <si>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</si>
  <si>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</si>
  <si>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</si>
  <si>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</si>
  <si>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</si>
  <si>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</si>
  <si>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</si>
  <si>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</si>
  <si>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</si>
  <si>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</si>
  <si>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</si>
  <si>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</si>
  <si>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</si>
  <si>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</si>
  <si>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</si>
  <si>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</si>
  <si>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</si>
  <si>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</si>
  <si>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</si>
  <si>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</si>
  <si>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</si>
  <si>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</si>
  <si>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</si>
  <si>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</si>
  <si>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</si>
  <si>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</si>
  <si>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</si>
  <si>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</si>
  <si>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</si>
  <si>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</si>
  <si>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</si>
  <si>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</si>
  <si>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</si>
  <si>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</si>
  <si>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</si>
  <si>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</si>
  <si>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</si>
  <si>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</si>
  <si>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</si>
  <si>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</si>
  <si>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</si>
  <si>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</si>
  <si>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</si>
  <si>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</si>
  <si>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</si>
  <si>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</si>
  <si>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</si>
  <si>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</si>
  <si>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</si>
  <si>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</si>
  <si>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</si>
  <si>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</si>
  <si>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</si>
  <si>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</si>
  <si>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</si>
  <si>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</si>
  <si>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</si>
  <si>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</si>
  <si>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</si>
  <si>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</si>
  <si>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</si>
  <si>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</si>
  <si>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</si>
  <si>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</si>
  <si>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</si>
  <si>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</si>
  <si>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</si>
  <si>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</si>
  <si>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</si>
  <si>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</si>
  <si>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</si>
  <si>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</si>
  <si>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</si>
  <si>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</si>
  <si>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</si>
  <si>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</si>
  <si>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</si>
  <si>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</si>
  <si>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</si>
  <si>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</si>
  <si>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</si>
  <si>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</si>
  <si>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</si>
  <si>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</si>
  <si>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</si>
  <si>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</si>
  <si>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</si>
  <si>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</si>
  <si>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</si>
  <si>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</si>
  <si>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</si>
  <si>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</si>
  <si>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</si>
  <si>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</si>
  <si>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</si>
  <si>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</si>
  <si>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</si>
  <si>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</si>
  <si>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</si>
  <si>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</si>
  <si>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</si>
  <si>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</si>
  <si>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</si>
  <si>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</si>
  <si>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</si>
  <si>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</si>
  <si>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</si>
  <si>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</si>
  <si>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</si>
  <si>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</si>
  <si>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</si>
  <si>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</si>
  <si>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</si>
  <si>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</si>
  <si>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</si>
  <si>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</si>
  <si>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</si>
  <si>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</si>
  <si>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</si>
  <si>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</si>
  <si>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</si>
  <si>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</si>
  <si>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</si>
  <si>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</si>
  <si>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</si>
  <si>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</si>
  <si>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</si>
  <si>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</si>
  <si>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</si>
  <si>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</si>
  <si>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</si>
  <si>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</si>
  <si>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</si>
  <si>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</si>
  <si>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</si>
  <si>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</si>
  <si>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</si>
  <si>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</si>
  <si>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</si>
  <si>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</si>
  <si>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</si>
  <si>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</si>
  <si>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</si>
  <si>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</si>
  <si>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</si>
  <si>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</si>
  <si>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</si>
  <si>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</si>
  <si>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</si>
  <si>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</si>
  <si>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</si>
  <si>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</si>
  <si>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</si>
  <si>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</si>
  <si>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</si>
  <si>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</si>
  <si>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</si>
  <si>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</si>
  <si>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</si>
  <si>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</si>
  <si>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</si>
  <si>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</si>
  <si>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</si>
  <si>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</si>
  <si>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</si>
  <si>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</si>
  <si>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</si>
  <si>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</si>
  <si>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</si>
  <si>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</si>
  <si>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</si>
  <si>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</si>
  <si>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</si>
  <si>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</si>
  <si>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</si>
  <si>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</si>
  <si>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</si>
  <si>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</si>
  <si>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</si>
  <si>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</si>
  <si>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</si>
  <si>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</si>
  <si>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</si>
  <si>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</si>
  <si>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</si>
  <si>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</si>
  <si>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</si>
  <si>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</si>
  <si>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</si>
  <si>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</si>
  <si>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</si>
  <si>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</si>
  <si>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</si>
  <si>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</si>
  <si>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</si>
  <si>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</si>
  <si>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</si>
  <si>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</si>
  <si>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</si>
  <si>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</si>
  <si>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</si>
  <si>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</si>
  <si>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</si>
  <si>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</si>
  <si>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</si>
  <si>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</si>
  <si>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</si>
  <si>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</si>
  <si>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</si>
  <si>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</si>
  <si>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</si>
  <si>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</si>
  <si>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</si>
  <si>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</si>
  <si>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</si>
  <si>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</si>
  <si>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</si>
  <si>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</si>
  <si>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</si>
  <si>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</si>
  <si>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</si>
  <si>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</si>
  <si>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</si>
  <si>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</si>
  <si>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</si>
  <si>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</si>
  <si>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</si>
  <si>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</si>
  <si>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</si>
  <si>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</si>
  <si>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</si>
  <si>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</si>
  <si>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</si>
  <si>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</si>
  <si>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</si>
  <si>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</si>
  <si>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</si>
  <si>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</si>
  <si>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</si>
  <si>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</si>
  <si>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</si>
  <si>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</si>
  <si>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</si>
  <si>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</si>
  <si>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</si>
  <si>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</si>
  <si>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</si>
  <si>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</si>
  <si>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</si>
  <si>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</si>
  <si>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</si>
  <si>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</si>
  <si>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</si>
  <si>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</si>
  <si>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</si>
  <si>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</si>
  <si>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</si>
  <si>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</si>
  <si>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</si>
  <si>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</si>
  <si>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</si>
  <si>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</si>
  <si>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</si>
  <si>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</si>
  <si>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</si>
  <si>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</si>
  <si>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</si>
  <si>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</si>
  <si>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</si>
  <si>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</si>
  <si>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</si>
  <si>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</si>
  <si>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</si>
  <si>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</si>
  <si>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</si>
  <si>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</si>
  <si>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</si>
  <si>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</si>
  <si>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</si>
  <si>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</si>
  <si>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</si>
  <si>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</si>
  <si>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</si>
  <si>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</si>
  <si>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</si>
  <si>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</si>
  <si>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</si>
  <si>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</si>
  <si>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</si>
  <si>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</si>
  <si>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</si>
  <si>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</si>
  <si>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</si>
  <si>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</si>
  <si>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</si>
  <si>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</si>
  <si>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</si>
  <si>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</si>
  <si>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</si>
  <si>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</si>
  <si>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</si>
  <si>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</si>
  <si>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</si>
  <si>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</si>
  <si>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</si>
  <si>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</si>
  <si>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</si>
  <si>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</si>
  <si>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</si>
  <si>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</si>
  <si>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</si>
  <si>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</si>
  <si>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</si>
  <si>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</si>
  <si>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</si>
  <si>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</si>
  <si>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</si>
  <si>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</si>
  <si>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</si>
  <si>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</si>
  <si>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</si>
  <si>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</si>
  <si>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</si>
  <si>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</si>
  <si>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</si>
  <si>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</si>
  <si>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</si>
  <si>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</si>
  <si>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</si>
  <si>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</si>
  <si>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</si>
  <si>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</si>
  <si>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</si>
  <si>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</si>
  <si>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</si>
  <si>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</si>
  <si>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</si>
  <si>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</si>
  <si>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</si>
  <si>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</si>
  <si>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</si>
  <si>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</si>
  <si>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</si>
  <si>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</si>
  <si>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</si>
  <si>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</si>
  <si>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</si>
  <si>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</si>
  <si>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</si>
  <si>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</si>
  <si>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</si>
  <si>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</si>
  <si>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</si>
  <si>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</si>
  <si>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</si>
  <si>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</si>
  <si>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</si>
  <si>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</si>
  <si>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</si>
  <si>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</si>
  <si>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</si>
  <si>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</si>
  <si>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</si>
  <si>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</si>
  <si>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</si>
  <si>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</si>
  <si>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</si>
  <si>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</si>
  <si>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</si>
  <si>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</si>
  <si>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</si>
  <si>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</si>
  <si>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</si>
  <si>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</si>
  <si>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</si>
  <si>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</si>
  <si>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</si>
  <si>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</si>
  <si>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</si>
  <si>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</si>
  <si>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</si>
  <si>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</si>
  <si>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</si>
  <si>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</si>
  <si>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</si>
  <si>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</si>
  <si>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</si>
  <si>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</si>
  <si>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</si>
  <si>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</si>
  <si>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</si>
  <si>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</si>
  <si>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</si>
  <si>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</si>
  <si>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</si>
  <si>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</si>
  <si>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</si>
  <si>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</si>
  <si>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</si>
  <si>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</si>
  <si>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</si>
  <si>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</si>
  <si>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</si>
  <si>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</si>
  <si>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</si>
  <si>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</si>
  <si>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</si>
  <si>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</si>
  <si>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</si>
  <si>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</si>
  <si>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</si>
  <si>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</si>
  <si>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</si>
  <si>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</si>
  <si>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</si>
  <si>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</si>
  <si>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</si>
  <si>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</si>
  <si>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</si>
  <si>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</si>
  <si>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</si>
  <si>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</si>
  <si>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</si>
  <si>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</si>
  <si>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</si>
  <si>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</si>
  <si>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</si>
  <si>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</si>
  <si>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</si>
  <si>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</si>
  <si>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</si>
  <si>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</si>
  <si>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</si>
  <si>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</si>
  <si>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</si>
  <si>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</si>
  <si>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</si>
  <si>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</si>
  <si>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</si>
  <si>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</si>
  <si>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</si>
  <si>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</si>
  <si>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</si>
  <si>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</si>
  <si>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</si>
  <si>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</si>
  <si>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</si>
  <si>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</si>
  <si>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</si>
  <si>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</si>
  <si>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</si>
  <si>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</si>
  <si>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</si>
  <si>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</si>
  <si>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</si>
  <si>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</si>
  <si>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</si>
  <si>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</si>
  <si>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</si>
  <si>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</si>
  <si>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</si>
  <si>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</si>
  <si>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</si>
  <si>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</si>
  <si>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</si>
  <si>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</si>
  <si>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</si>
  <si>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</si>
  <si>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</si>
  <si>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</si>
  <si>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</si>
  <si>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</si>
  <si>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</si>
  <si>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</si>
  <si>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</si>
  <si>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</si>
  <si>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</si>
  <si>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</si>
  <si>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</si>
  <si>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</si>
  <si>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</si>
  <si>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</si>
  <si>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</si>
  <si>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</si>
  <si>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</si>
  <si>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</si>
  <si>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</si>
  <si>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</si>
  <si>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</si>
  <si>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</si>
  <si>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</si>
  <si>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</si>
  <si>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</si>
  <si>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</si>
  <si>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</si>
  <si>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</si>
  <si>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</si>
  <si>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</si>
  <si>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</si>
  <si>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</si>
  <si>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</si>
  <si>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</si>
  <si>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</si>
  <si>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</si>
  <si>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</si>
  <si>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</si>
  <si>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</si>
  <si>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</si>
  <si>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</si>
  <si>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</si>
  <si>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</si>
  <si>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</si>
  <si>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</si>
  <si>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</si>
  <si>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</si>
  <si>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</si>
  <si>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</si>
  <si>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</si>
  <si>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</si>
  <si>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</si>
  <si>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</si>
  <si>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</si>
  <si>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</si>
  <si>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</si>
  <si>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</si>
  <si>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</si>
  <si>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</si>
  <si>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</si>
  <si>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</si>
  <si>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</si>
  <si>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</si>
  <si>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</si>
  <si>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</si>
  <si>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</si>
  <si>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</si>
  <si>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</si>
  <si>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</si>
  <si>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</si>
  <si>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</si>
  <si>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</si>
  <si>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</si>
  <si>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</si>
  <si>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</si>
  <si>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</si>
  <si>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</si>
  <si>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</si>
  <si>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</si>
  <si>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</si>
  <si>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</si>
  <si>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</si>
  <si>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</si>
  <si>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</si>
  <si>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</si>
  <si>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</si>
  <si>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</si>
  <si>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</si>
  <si>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</si>
  <si>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</si>
  <si>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</si>
  <si>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</si>
  <si>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</si>
  <si>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</si>
  <si>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</si>
  <si>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</si>
  <si>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</si>
  <si>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</si>
  <si>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</si>
  <si>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</si>
  <si>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</si>
  <si>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</si>
  <si>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</si>
  <si>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</si>
  <si>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</si>
  <si>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</si>
  <si>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</si>
  <si>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</si>
  <si>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</si>
  <si>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</si>
  <si>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</si>
  <si>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</si>
  <si>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</si>
  <si>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</si>
  <si>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</si>
  <si>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</si>
  <si>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</si>
  <si>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</si>
  <si>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</si>
  <si>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</si>
  <si>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</si>
  <si>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</si>
  <si>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</si>
  <si>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</si>
  <si>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</si>
  <si>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</si>
  <si>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</si>
  <si>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</si>
  <si>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</si>
  <si>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</si>
  <si>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</si>
  <si>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</si>
  <si>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</si>
  <si>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</si>
  <si>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</si>
  <si>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</si>
  <si>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</si>
  <si>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</si>
  <si>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</si>
  <si>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</si>
  <si>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</si>
  <si>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</si>
  <si>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</si>
  <si>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</si>
  <si>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</si>
  <si>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</si>
  <si>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</si>
  <si>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</si>
  <si>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</si>
  <si>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</si>
  <si>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</si>
  <si>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</si>
  <si>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</si>
  <si>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</si>
  <si>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</si>
  <si>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</si>
  <si>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</si>
  <si>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</si>
  <si>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</si>
  <si>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</si>
  <si>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</si>
  <si>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</si>
  <si>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</si>
  <si>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</si>
  <si>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</si>
  <si>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</si>
  <si>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</si>
  <si>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</si>
  <si>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</si>
  <si>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</si>
  <si>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</si>
  <si>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</si>
  <si>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</si>
  <si>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</si>
  <si>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</si>
  <si>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</si>
  <si>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</si>
  <si>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</si>
  <si>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</si>
  <si>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</si>
  <si>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</si>
  <si>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</si>
  <si>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</si>
  <si>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</si>
  <si>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</si>
  <si>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</si>
  <si>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</si>
  <si>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</si>
  <si>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</si>
  <si>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</si>
  <si>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</si>
  <si>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</si>
  <si>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</si>
  <si>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</si>
  <si>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</si>
  <si>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</si>
  <si>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</si>
  <si>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</si>
  <si>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</si>
  <si>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</si>
  <si>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</si>
  <si>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</si>
  <si>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</si>
  <si>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</si>
  <si>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</si>
  <si>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</si>
  <si>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</si>
  <si>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</si>
  <si>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</si>
  <si>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</si>
  <si>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</si>
  <si>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</si>
  <si>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</si>
  <si>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</si>
  <si>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</si>
  <si>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</si>
  <si>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</si>
  <si>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</si>
  <si>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</si>
  <si>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</si>
  <si>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</si>
  <si>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</si>
  <si>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</si>
  <si>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</si>
  <si>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</si>
  <si>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</si>
  <si>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</si>
  <si>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</si>
  <si>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</si>
  <si>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</si>
  <si>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</si>
  <si>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</si>
  <si>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</si>
  <si>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</si>
  <si>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</si>
  <si>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</si>
  <si>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</si>
  <si>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</si>
  <si>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</si>
  <si>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</si>
  <si>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</si>
  <si>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</si>
  <si>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</si>
  <si>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</si>
  <si>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</si>
  <si>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</si>
  <si>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</si>
  <si>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</si>
  <si>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</si>
  <si>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</si>
  <si>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</si>
  <si>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</si>
  <si>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</si>
  <si>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</si>
  <si>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</si>
  <si>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</si>
  <si>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</si>
  <si>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</si>
  <si>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</si>
  <si>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</si>
  <si>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</si>
  <si>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</si>
  <si>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</si>
  <si>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</si>
  <si>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</si>
  <si>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</si>
  <si>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</si>
  <si>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</si>
  <si>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</si>
  <si>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</si>
  <si>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</si>
  <si>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</si>
  <si>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</si>
  <si>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</si>
  <si>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</si>
  <si>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</si>
  <si>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</si>
  <si>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</si>
  <si>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</si>
  <si>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</si>
  <si>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</si>
  <si>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</si>
  <si>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</si>
  <si>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</si>
  <si>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</si>
  <si>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</si>
  <si>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</si>
  <si>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</si>
  <si>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</si>
  <si>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</si>
  <si>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</si>
  <si>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</si>
  <si>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</si>
  <si>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</si>
  <si>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</si>
  <si>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</si>
  <si>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</si>
  <si>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</si>
  <si>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</si>
  <si>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</si>
  <si>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</si>
  <si>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</si>
  <si>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</si>
  <si>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</si>
  <si>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</si>
  <si>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</si>
  <si>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</si>
  <si>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</si>
  <si>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</si>
  <si>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</si>
  <si>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</si>
  <si>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</si>
  <si>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</si>
  <si>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</si>
  <si>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</si>
  <si>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</si>
  <si>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</si>
  <si>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</si>
  <si>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</si>
  <si>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</si>
  <si>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</si>
  <si>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</si>
  <si>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</si>
  <si>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</si>
  <si>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</si>
  <si>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</si>
  <si>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</si>
  <si>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</si>
  <si>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</si>
  <si>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</si>
  <si>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</si>
  <si>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</si>
  <si>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</si>
  <si>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</si>
  <si>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</si>
  <si>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</si>
  <si>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</si>
  <si>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</si>
  <si>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</si>
  <si>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</si>
  <si>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</si>
  <si>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</si>
  <si>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</si>
  <si>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</si>
  <si>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</si>
  <si>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</si>
  <si>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</si>
  <si>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</si>
  <si>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</si>
  <si>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</si>
  <si>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</si>
  <si>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</si>
  <si>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</si>
  <si>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</si>
  <si>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</si>
  <si>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</si>
  <si>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</si>
  <si>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</si>
  <si>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</si>
  <si>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</si>
  <si>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</si>
  <si>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</si>
  <si>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</si>
  <si>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</si>
  <si>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</si>
  <si>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</si>
  <si>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</si>
  <si>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</si>
  <si>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</si>
  <si>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</si>
  <si>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</si>
  <si>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</si>
  <si>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</si>
  <si>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</si>
  <si>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</si>
  <si>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</si>
  <si>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</si>
  <si>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</si>
  <si>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</si>
  <si>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</si>
  <si>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</si>
  <si>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</si>
  <si>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</si>
  <si>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</si>
  <si>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</si>
  <si>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</si>
  <si>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</si>
  <si>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</si>
  <si>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</si>
  <si>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</si>
  <si>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</si>
  <si>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</si>
  <si>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</si>
  <si>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</si>
  <si>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</si>
  <si>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</si>
  <si>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</si>
  <si>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</si>
  <si>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</si>
  <si>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</si>
  <si>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</si>
  <si>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</si>
  <si>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</si>
  <si>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</si>
  <si>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</si>
  <si>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</si>
  <si>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</si>
  <si>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</si>
  <si>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</si>
  <si>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</si>
  <si>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</si>
  <si>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</si>
  <si>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</si>
  <si>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</si>
  <si>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</si>
  <si>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</si>
  <si>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</si>
  <si>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</si>
  <si>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</si>
  <si>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</si>
  <si>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</si>
  <si>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</si>
  <si>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</si>
  <si>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</si>
  <si>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</si>
  <si>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</si>
  <si>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</si>
  <si>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</si>
  <si>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</si>
  <si>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</si>
  <si>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</si>
  <si>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</si>
  <si>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</si>
  <si>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</si>
  <si>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</si>
  <si>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</si>
  <si>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</si>
  <si>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</si>
  <si>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</si>
  <si>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</si>
  <si>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</si>
  <si>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</si>
  <si>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</si>
  <si>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</si>
  <si>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</si>
  <si>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</si>
  <si>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</si>
  <si>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</si>
  <si>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</si>
  <si>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</si>
  <si>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</si>
  <si>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</si>
  <si>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</si>
  <si>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</si>
  <si>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</si>
  <si>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</si>
  <si>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</si>
  <si>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</si>
  <si>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</si>
  <si>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</si>
  <si>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</si>
  <si>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</si>
  <si>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</si>
  <si>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</si>
  <si>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</si>
  <si>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</si>
  <si>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</si>
  <si>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</si>
  <si>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</si>
  <si>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</si>
  <si>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</si>
  <si>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</si>
  <si>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</si>
  <si>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</si>
  <si>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</si>
  <si>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</si>
  <si>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</si>
  <si>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</si>
  <si>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</si>
  <si>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</si>
  <si>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</si>
  <si>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</si>
  <si>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</si>
  <si>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</si>
  <si>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</si>
  <si>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</si>
  <si>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</si>
  <si>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</si>
  <si>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</si>
  <si>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</si>
  <si>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</si>
  <si>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</si>
  <si>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</si>
  <si>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</si>
  <si>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</si>
  <si>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</si>
  <si>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</si>
  <si>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</si>
  <si>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</si>
  <si>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</si>
  <si>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</si>
  <si>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</si>
  <si>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</si>
  <si>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</si>
  <si>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</si>
  <si>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</si>
  <si>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</si>
  <si>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</si>
  <si>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</si>
  <si>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</si>
  <si>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</si>
  <si>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</si>
  <si>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</si>
  <si>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</si>
  <si>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</si>
  <si>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</si>
  <si>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</si>
  <si>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</si>
  <si>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</si>
  <si>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</si>
  <si>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</si>
  <si>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</si>
  <si>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</si>
  <si>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</si>
  <si>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</si>
  <si>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</si>
  <si>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</si>
  <si>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</si>
  <si>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</si>
  <si>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</si>
  <si>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</si>
  <si>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</si>
  <si>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</si>
  <si>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</si>
  <si>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</si>
  <si>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</si>
  <si>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</si>
  <si>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</si>
  <si>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</si>
  <si>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</si>
  <si>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</si>
  <si>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</si>
  <si>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</si>
  <si>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</si>
  <si>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</si>
  <si>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</si>
  <si>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</si>
  <si>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</si>
  <si>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</si>
  <si>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</si>
  <si>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</si>
  <si>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</si>
  <si>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</si>
  <si>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</si>
  <si>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</si>
  <si>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</si>
  <si>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</si>
  <si>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</si>
  <si>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</si>
  <si>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</si>
  <si>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</si>
  <si>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</si>
  <si>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</si>
  <si>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</si>
  <si>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</si>
  <si>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</si>
  <si>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</si>
  <si>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</si>
  <si>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</si>
  <si>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</si>
  <si>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</si>
  <si>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</si>
  <si>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</si>
  <si>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</si>
  <si>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</si>
  <si>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</si>
  <si>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</si>
  <si>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</si>
  <si>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</si>
  <si>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</si>
  <si>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</si>
  <si>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</si>
  <si>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</si>
  <si>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</si>
  <si>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</si>
  <si>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</si>
  <si>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</si>
  <si>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</si>
  <si>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</si>
  <si>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</si>
  <si>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</si>
  <si>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</si>
  <si>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</si>
  <si>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</si>
  <si>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</si>
  <si>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</si>
  <si>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</si>
  <si>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</si>
  <si>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</si>
  <si>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</si>
  <si>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</si>
  <si>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</si>
  <si>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</si>
  <si>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</si>
  <si>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</si>
  <si>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</si>
  <si>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</si>
  <si>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</si>
  <si>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</si>
  <si>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</si>
  <si>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</si>
  <si>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</si>
  <si>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</si>
  <si>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</si>
  <si>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</si>
  <si>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</si>
  <si>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</si>
  <si>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</si>
  <si>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</si>
  <si>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</si>
  <si>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</si>
  <si>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</si>
  <si>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</si>
  <si>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</si>
  <si>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</si>
  <si>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</si>
  <si>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</si>
  <si>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</si>
  <si>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</si>
  <si>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</si>
  <si>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</si>
  <si>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</si>
  <si>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</si>
  <si>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</si>
  <si>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</si>
  <si>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</si>
  <si>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</si>
  <si>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</si>
  <si>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</si>
  <si>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</si>
  <si>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</si>
  <si>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</si>
  <si>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</si>
  <si>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</si>
  <si>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</si>
  <si>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</si>
  <si>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</si>
  <si>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</si>
  <si>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</si>
  <si>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</si>
  <si>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</si>
  <si>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</si>
  <si>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</si>
  <si>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</si>
  <si>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</si>
  <si>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</si>
  <si>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</si>
  <si>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</si>
  <si>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</si>
  <si>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</si>
  <si>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</si>
  <si>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</si>
  <si>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</si>
  <si>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</si>
  <si>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</si>
  <si>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</si>
  <si>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</si>
  <si>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</si>
  <si>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</si>
  <si>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</si>
  <si>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</si>
  <si>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</si>
  <si>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</si>
  <si>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</si>
  <si>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</si>
  <si>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</si>
  <si>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</si>
  <si>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</si>
  <si>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</si>
  <si>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</si>
  <si>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</si>
  <si>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</si>
  <si>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</si>
  <si>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</si>
  <si>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</si>
  <si>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</si>
  <si>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</si>
  <si>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</si>
  <si>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</si>
  <si>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</si>
  <si>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</si>
  <si>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</si>
  <si>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</si>
  <si>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</si>
  <si>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</si>
  <si>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</si>
  <si>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</si>
  <si>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</si>
  <si>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</si>
  <si>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</si>
  <si>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</si>
  <si>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</si>
  <si>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</si>
  <si>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</si>
  <si>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</si>
  <si>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</si>
  <si>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</si>
  <si>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</si>
  <si>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</si>
  <si>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</si>
  <si>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</si>
  <si>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</si>
  <si>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</si>
  <si>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</si>
  <si>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</si>
  <si>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</si>
  <si>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</si>
  <si>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</si>
  <si>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</si>
  <si>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</si>
  <si>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</si>
  <si>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</si>
  <si>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</si>
  <si>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</si>
  <si>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</si>
  <si>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</si>
  <si>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</si>
  <si>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</si>
  <si>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</si>
  <si>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</si>
  <si>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</si>
  <si>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</si>
  <si>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</si>
  <si>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</si>
  <si>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</si>
  <si>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</si>
  <si>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</si>
  <si>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</si>
  <si>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</si>
  <si>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</si>
  <si>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</si>
  <si>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</si>
  <si>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</si>
  <si>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</si>
  <si>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</si>
  <si>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</si>
  <si>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</si>
  <si>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</si>
  <si>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</si>
  <si>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</si>
  <si>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</si>
  <si>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</si>
  <si>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</si>
  <si>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</si>
  <si>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</si>
  <si>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</si>
  <si>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</si>
  <si>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</si>
  <si>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</si>
  <si>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</si>
  <si>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</si>
  <si>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</si>
  <si>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</si>
  <si>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</si>
  <si>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</si>
  <si>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</si>
  <si>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</si>
  <si>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</si>
  <si>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</si>
  <si>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</si>
  <si>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</si>
  <si>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</si>
  <si>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</si>
  <si>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</si>
  <si>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</si>
  <si>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</si>
  <si>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</si>
  <si>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</si>
  <si>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</si>
  <si>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</si>
  <si>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</si>
  <si>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</si>
  <si>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</si>
  <si>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</si>
  <si>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</si>
  <si>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</si>
  <si>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</si>
  <si>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</si>
  <si>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</si>
  <si>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</si>
  <si>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</si>
  <si>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</si>
  <si>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</si>
  <si>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</si>
  <si>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</si>
  <si>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</si>
  <si>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</si>
  <si>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</si>
  <si>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</si>
  <si>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</si>
  <si>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</si>
  <si>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</si>
  <si>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</si>
  <si>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</si>
  <si>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</si>
  <si>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</si>
  <si>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</si>
  <si>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</si>
  <si>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</si>
  <si>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</si>
  <si>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</si>
  <si>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</si>
  <si>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</si>
  <si>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</si>
  <si>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</si>
  <si>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</si>
  <si>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</si>
  <si>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</si>
  <si>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</si>
  <si>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</si>
  <si>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</si>
  <si>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</si>
  <si>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</si>
  <si>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</si>
  <si>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</si>
  <si>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</si>
  <si>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</si>
  <si>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</si>
  <si>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</si>
  <si>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</si>
  <si>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</si>
  <si>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</si>
  <si>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</si>
  <si>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</si>
  <si>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</si>
  <si>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</si>
  <si>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</si>
  <si>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</si>
  <si>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</si>
  <si>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</si>
  <si>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</si>
  <si>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</si>
  <si>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</si>
  <si>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</si>
  <si>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</si>
  <si>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</si>
  <si>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</si>
  <si>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</si>
  <si>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</si>
  <si>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</si>
  <si>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</si>
  <si>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</si>
  <si>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</si>
  <si>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</si>
  <si>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</si>
  <si>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</si>
  <si>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</si>
  <si>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</si>
  <si>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</si>
  <si>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</si>
  <si>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</si>
  <si>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</si>
  <si>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</si>
  <si>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</si>
  <si>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</si>
  <si>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</si>
  <si>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</si>
  <si>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</si>
  <si>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</si>
  <si>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</si>
  <si>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</si>
  <si>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</si>
  <si>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</si>
  <si>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</si>
  <si>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</si>
  <si>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</si>
  <si>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</si>
  <si>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</si>
  <si>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</si>
  <si>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</si>
  <si>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</si>
  <si>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</si>
  <si>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</si>
  <si>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</si>
  <si>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</si>
  <si>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</si>
  <si>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</si>
  <si>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</si>
  <si>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</si>
  <si>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</si>
  <si>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</si>
  <si>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</si>
  <si>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</si>
  <si>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</si>
  <si>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</si>
  <si>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</si>
  <si>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</si>
  <si>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</si>
  <si>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</si>
  <si>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</si>
  <si>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</si>
  <si>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</si>
  <si>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</si>
  <si>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</si>
  <si>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</si>
  <si>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</si>
  <si>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</si>
  <si>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</si>
  <si>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</si>
  <si>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</si>
  <si>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</si>
  <si>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</si>
  <si>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</si>
  <si>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</si>
  <si>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</si>
  <si>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</si>
  <si>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</si>
  <si>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</si>
  <si>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</si>
  <si>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</si>
  <si>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</si>
  <si>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</si>
  <si>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</si>
  <si>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</si>
  <si>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</si>
  <si>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</si>
  <si>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</si>
  <si>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</si>
  <si>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</si>
  <si>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</si>
  <si>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</si>
  <si>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</si>
  <si>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</si>
  <si>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</si>
  <si>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</si>
  <si>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</si>
  <si>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</si>
  <si>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</si>
  <si>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</si>
  <si>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</si>
  <si>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</si>
  <si>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</si>
  <si>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</si>
  <si>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</si>
  <si>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</si>
  <si>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</si>
  <si>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</si>
  <si>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</si>
  <si>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</si>
  <si>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</si>
  <si>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</si>
  <si>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</si>
  <si>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</si>
  <si>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</si>
  <si>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</si>
  <si>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</si>
  <si>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</si>
  <si>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</si>
  <si>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</si>
  <si>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</si>
  <si>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</si>
  <si>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</si>
  <si>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</si>
  <si>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</si>
  <si>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</si>
  <si>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</si>
  <si>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</si>
  <si>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</si>
  <si>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</si>
  <si>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</si>
  <si>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</si>
  <si>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</si>
  <si>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</si>
  <si>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</si>
  <si>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</si>
  <si>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</si>
  <si>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</si>
  <si>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</si>
  <si>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</si>
  <si>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</si>
  <si>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</si>
  <si>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</si>
  <si>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</si>
  <si>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</si>
  <si>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</si>
  <si>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</si>
  <si>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</si>
  <si>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</si>
  <si>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</si>
  <si>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</si>
  <si>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</si>
  <si>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</si>
  <si>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</si>
  <si>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</si>
  <si>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</si>
  <si>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</si>
  <si>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</si>
  <si>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</si>
  <si>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</si>
  <si>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</si>
  <si>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</si>
  <si>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</si>
  <si>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</si>
  <si>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</si>
  <si>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</si>
  <si>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</si>
  <si>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</si>
  <si>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</si>
  <si>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</si>
  <si>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</si>
  <si>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</si>
  <si>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</si>
  <si>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</si>
  <si>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</si>
  <si>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</si>
  <si>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</si>
  <si>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</si>
  <si>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</si>
  <si>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</si>
  <si>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</si>
  <si>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</si>
  <si>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</si>
  <si>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</si>
  <si>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</si>
  <si>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</si>
  <si>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</si>
  <si>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</si>
  <si>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</si>
  <si>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</si>
  <si>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</si>
  <si>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</si>
  <si>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</si>
  <si>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</si>
  <si>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</si>
  <si>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</si>
  <si>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</si>
  <si>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</si>
  <si>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</si>
  <si>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</si>
  <si>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</si>
  <si>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</si>
  <si>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</si>
  <si>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</si>
  <si>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</si>
  <si>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</si>
  <si>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</si>
  <si>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</si>
  <si>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</si>
  <si>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</si>
  <si>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</si>
  <si>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</si>
  <si>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</si>
  <si>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</si>
  <si>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</si>
  <si>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</si>
  <si>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</si>
  <si>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</si>
  <si>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</si>
  <si>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</si>
  <si>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</si>
  <si>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</si>
  <si>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</si>
  <si>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</si>
  <si>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</si>
  <si>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</si>
  <si>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</si>
  <si>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</si>
  <si>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</si>
  <si>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</si>
  <si>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</si>
  <si>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</si>
  <si>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</si>
  <si>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</si>
  <si>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</si>
  <si>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</si>
  <si>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</si>
  <si>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</si>
  <si>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</si>
  <si>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</si>
  <si>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</si>
  <si>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</si>
  <si>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</si>
  <si>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</si>
  <si>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</si>
  <si>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</si>
  <si>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</si>
  <si>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</si>
  <si>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</si>
  <si>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</si>
  <si>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</si>
  <si>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</si>
  <si>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</si>
  <si>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</si>
  <si>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</si>
  <si>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</si>
  <si>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</si>
  <si>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</si>
  <si>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</si>
  <si>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</si>
  <si>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</si>
  <si>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</si>
  <si>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</si>
  <si>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</si>
  <si>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</si>
  <si>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</si>
  <si>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</si>
  <si>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</si>
  <si>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</si>
  <si>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</si>
  <si>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</si>
  <si>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</si>
  <si>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</si>
  <si>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</si>
  <si>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</si>
  <si>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</si>
  <si>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</si>
  <si>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</si>
  <si>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</si>
  <si>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</si>
  <si>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</si>
  <si>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</si>
  <si>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</si>
  <si>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</si>
  <si>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</si>
  <si>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</si>
  <si>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</si>
  <si>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</si>
  <si>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</si>
  <si>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</si>
  <si>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</si>
  <si>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</si>
  <si>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</si>
  <si>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</si>
  <si>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</si>
  <si>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</si>
  <si>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</si>
  <si>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</si>
  <si>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</si>
  <si>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</si>
  <si>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</si>
  <si>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</si>
  <si>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</si>
  <si>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</si>
  <si>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</si>
  <si>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</si>
  <si>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</si>
  <si>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</si>
  <si>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</si>
  <si>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</si>
  <si>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</si>
  <si>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</si>
  <si>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</si>
  <si>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</si>
  <si>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</si>
  <si>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</si>
  <si>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</si>
  <si>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</si>
  <si>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</si>
  <si>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</si>
  <si>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</si>
  <si>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</si>
  <si>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</si>
  <si>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</si>
  <si>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</si>
  <si>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</si>
  <si>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</si>
  <si>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</si>
  <si>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</si>
  <si>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</si>
  <si>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</si>
  <si>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</si>
  <si>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</si>
  <si>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</si>
  <si>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</si>
  <si>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</si>
  <si>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</si>
  <si>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</si>
  <si>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</si>
  <si>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</si>
  <si>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</si>
  <si>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</si>
  <si>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</si>
  <si>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</si>
  <si>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</si>
  <si>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</si>
  <si>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</si>
  <si>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</si>
  <si>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</si>
  <si>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</si>
  <si>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</si>
  <si>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</si>
  <si>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</si>
  <si>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</si>
  <si>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</si>
  <si>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</si>
  <si>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</si>
  <si>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</si>
  <si>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</si>
  <si>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</si>
  <si>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</si>
  <si>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</si>
  <si>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</si>
  <si>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</si>
  <si>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</si>
  <si>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</si>
  <si>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</si>
  <si>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</si>
  <si>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</si>
  <si>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</si>
  <si>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</si>
  <si>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</si>
  <si>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</si>
  <si>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</si>
  <si>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</si>
  <si>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</si>
  <si>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</si>
  <si>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</si>
  <si>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</si>
  <si>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</si>
  <si>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</si>
  <si>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</si>
  <si>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</si>
  <si>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</si>
  <si>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</si>
  <si>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</si>
  <si>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</si>
  <si>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</si>
  <si>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</si>
  <si>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</si>
  <si>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</si>
  <si>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</si>
  <si>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</si>
  <si>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</si>
  <si>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</si>
  <si>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</si>
  <si>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</si>
  <si>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</si>
  <si>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</si>
  <si>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</si>
  <si>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</si>
  <si>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</si>
  <si>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</si>
  <si>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</si>
  <si>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</si>
  <si>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</si>
  <si>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</si>
  <si>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</si>
  <si>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</si>
  <si>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</si>
  <si>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</si>
  <si>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</si>
  <si>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</si>
  <si>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</si>
  <si>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</si>
  <si>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</si>
  <si>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</si>
  <si>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</si>
  <si>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</si>
  <si>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</si>
  <si>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</si>
  <si>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</si>
  <si>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</si>
  <si>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</si>
  <si>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</si>
  <si>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</si>
  <si>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</si>
  <si>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</si>
  <si>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</si>
  <si>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</si>
  <si>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</si>
  <si>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</si>
  <si>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</si>
  <si>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</si>
  <si>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</si>
  <si>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</si>
  <si>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</si>
  <si>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</si>
  <si>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</si>
  <si>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</si>
  <si>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</si>
  <si>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</si>
  <si>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</si>
  <si>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</si>
  <si>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</si>
  <si>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</si>
  <si>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</si>
  <si>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</si>
  <si>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</si>
  <si>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</si>
  <si>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</si>
  <si>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</si>
  <si>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</si>
  <si>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</si>
  <si>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</si>
  <si>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</si>
  <si>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</si>
  <si>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</si>
  <si>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</si>
  <si>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</si>
  <si>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</si>
  <si>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</si>
  <si>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</si>
  <si>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</si>
  <si>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</si>
  <si>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</si>
  <si>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</si>
  <si>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</si>
  <si>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</si>
  <si>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</si>
  <si>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</si>
  <si>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</si>
  <si>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</si>
  <si>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</si>
  <si>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</si>
  <si>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</si>
  <si>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</si>
  <si>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</si>
  <si>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</si>
  <si>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</si>
  <si>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</si>
  <si>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</si>
  <si>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</si>
  <si>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</si>
  <si>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</si>
  <si>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</si>
  <si>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</si>
  <si>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</si>
  <si>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</si>
  <si>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</si>
  <si>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</si>
  <si>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</si>
  <si>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</si>
  <si>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</si>
  <si>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</si>
  <si>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</si>
  <si>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</si>
  <si>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</si>
  <si>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</si>
  <si>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</si>
  <si>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</si>
  <si>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</si>
  <si>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</si>
  <si>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</si>
  <si>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</si>
  <si>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</si>
  <si>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</si>
  <si>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</si>
  <si>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</si>
  <si>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</si>
  <si>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</si>
  <si>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</si>
  <si>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</si>
  <si>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</si>
  <si>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</si>
  <si>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</si>
  <si>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</si>
  <si>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</si>
  <si>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</si>
  <si>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</si>
  <si>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</si>
  <si>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</si>
  <si>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</si>
  <si>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</si>
  <si>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</si>
  <si>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</si>
  <si>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</si>
  <si>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</si>
  <si>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</si>
  <si>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</si>
  <si>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</si>
  <si>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</si>
  <si>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</si>
  <si>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</si>
  <si>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</si>
  <si>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</si>
  <si>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</si>
  <si>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</si>
  <si>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</si>
  <si>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</si>
  <si>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</si>
  <si>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</si>
  <si>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</si>
  <si>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</si>
  <si>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</si>
  <si>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</si>
  <si>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</si>
  <si>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</si>
  <si>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</si>
  <si>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</si>
  <si>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</si>
  <si>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</si>
  <si>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</si>
  <si>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</si>
  <si>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</si>
  <si>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</si>
  <si>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</si>
  <si>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</si>
  <si>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</si>
  <si>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</si>
  <si>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</si>
  <si>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</si>
  <si>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</si>
  <si>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</si>
  <si>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</si>
  <si>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</si>
  <si>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</si>
  <si>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</si>
  <si>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</si>
  <si>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</si>
  <si>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</si>
  <si>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</si>
  <si>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</si>
  <si>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</si>
  <si>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</si>
  <si>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</si>
  <si>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</si>
  <si>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</si>
  <si>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</si>
  <si>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</si>
  <si>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</si>
  <si>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</si>
  <si>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</si>
  <si>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</si>
  <si>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</si>
  <si>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</si>
  <si>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</si>
  <si>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</si>
  <si>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</si>
  <si>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</si>
  <si>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</si>
  <si>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</si>
  <si>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</si>
  <si>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</si>
  <si>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</si>
  <si>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</si>
  <si>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</si>
  <si>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</si>
  <si>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</si>
  <si>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</si>
  <si>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</si>
  <si>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</si>
  <si>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</si>
  <si>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</si>
  <si>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</si>
  <si>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</si>
  <si>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</si>
  <si>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</si>
  <si>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</si>
  <si>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</si>
  <si>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</si>
  <si>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</si>
  <si>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</si>
  <si>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</si>
  <si>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</si>
  <si>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</si>
  <si>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</si>
  <si>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</si>
  <si>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</si>
  <si>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</si>
  <si>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</si>
  <si>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</si>
  <si>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</si>
  <si>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</si>
  <si>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</si>
  <si>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</si>
  <si>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</si>
  <si>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</si>
  <si>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</si>
  <si>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</si>
  <si>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</si>
  <si>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</si>
  <si>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</si>
  <si>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</si>
  <si>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</si>
  <si>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</si>
  <si>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</si>
  <si>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</si>
  <si>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</si>
  <si>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</si>
  <si>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</si>
  <si>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</si>
  <si>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</si>
  <si>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</si>
  <si>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</si>
  <si>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</si>
  <si>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</si>
  <si>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</si>
  <si>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</si>
  <si>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</si>
  <si>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</si>
  <si>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</si>
  <si>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</si>
  <si>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</si>
  <si>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</si>
  <si>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</si>
  <si>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</si>
  <si>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</si>
  <si>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</si>
  <si>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</si>
  <si>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</si>
  <si>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</si>
  <si>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</si>
  <si>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</si>
  <si>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</si>
  <si>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</si>
  <si>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</si>
  <si>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</si>
  <si>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</si>
  <si>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</si>
  <si>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</si>
  <si>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</si>
  <si>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</si>
  <si>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</si>
  <si>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</si>
  <si>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</si>
  <si>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</si>
  <si>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</si>
  <si>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</si>
  <si>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</si>
  <si>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</si>
  <si>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</si>
  <si>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</si>
  <si>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</si>
  <si>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</si>
  <si>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</si>
  <si>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</si>
  <si>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</si>
  <si>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</si>
  <si>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</si>
  <si>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</si>
  <si>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</si>
  <si>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</si>
  <si>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</si>
  <si>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</si>
  <si>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</si>
  <si>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</si>
  <si>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</si>
  <si>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</si>
  <si>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</si>
  <si>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</si>
  <si>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</si>
  <si>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</si>
  <si>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</si>
  <si>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</si>
  <si>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</si>
  <si>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</si>
  <si>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</si>
  <si>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</si>
  <si>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</si>
  <si>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</si>
  <si>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</si>
  <si>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</si>
  <si>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</si>
  <si>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</si>
  <si>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</si>
  <si>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</si>
  <si>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</si>
  <si>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</si>
  <si>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</si>
  <si>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</si>
  <si>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</si>
  <si>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</si>
  <si>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</si>
  <si>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</si>
  <si>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</si>
  <si>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</si>
  <si>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</si>
  <si>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</si>
  <si>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</si>
  <si>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</si>
  <si>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</si>
  <si>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</si>
  <si>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</si>
  <si>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</si>
  <si>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</si>
  <si>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</si>
  <si>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</si>
  <si>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</si>
  <si>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</si>
  <si>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</si>
  <si>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</si>
  <si>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</si>
  <si>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</si>
  <si>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</si>
  <si>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</si>
  <si>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</si>
  <si>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</si>
  <si>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</si>
  <si>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</si>
  <si>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</si>
  <si>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</si>
  <si>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</si>
  <si>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</si>
  <si>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</si>
  <si>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</si>
  <si>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</si>
  <si>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</si>
  <si>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</si>
  <si>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</si>
  <si>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</si>
  <si>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</si>
  <si>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</si>
  <si>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</si>
  <si>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</si>
  <si>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</si>
  <si>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</si>
  <si>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</si>
  <si>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</si>
  <si>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</si>
  <si>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</si>
  <si>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</si>
  <si>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</si>
  <si>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</si>
  <si>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</si>
  <si>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</si>
  <si>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</si>
  <si>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</si>
  <si>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</si>
  <si>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</si>
  <si>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</si>
  <si>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</si>
  <si>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</si>
  <si>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</si>
  <si>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</si>
  <si>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</si>
  <si>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</si>
  <si>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</si>
  <si>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</si>
  <si>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</si>
  <si>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</si>
  <si>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</si>
  <si>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</si>
  <si>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</si>
  <si>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</si>
  <si>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</si>
  <si>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</si>
  <si>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</si>
  <si>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</si>
  <si>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</si>
  <si>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</si>
  <si>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</si>
  <si>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</si>
  <si>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</si>
  <si>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</si>
  <si>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</si>
  <si>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</si>
  <si>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</si>
  <si>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</si>
  <si>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</si>
  <si>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</si>
  <si>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</si>
  <si>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</si>
  <si>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</si>
  <si>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</si>
  <si>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</si>
  <si>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</si>
  <si>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</si>
  <si>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</si>
  <si>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</si>
  <si>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</si>
  <si>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</si>
  <si>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</si>
  <si>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</si>
  <si>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</si>
  <si>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</si>
  <si>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</si>
  <si>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</si>
  <si>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</si>
  <si>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</si>
  <si>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</si>
  <si>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</si>
  <si>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</si>
  <si>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</si>
  <si>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</si>
  <si>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</si>
  <si>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</si>
  <si>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</si>
  <si>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</si>
  <si>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</si>
  <si>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</si>
  <si>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</si>
  <si>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</si>
  <si>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</si>
  <si>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</si>
  <si>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</si>
  <si>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</si>
  <si>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</si>
  <si>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</si>
  <si>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</si>
  <si>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</si>
  <si>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</si>
  <si>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</si>
  <si>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</si>
  <si>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</si>
  <si>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</si>
  <si>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</si>
  <si>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</si>
  <si>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</si>
  <si>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</si>
  <si>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</si>
  <si>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</si>
  <si>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</si>
  <si>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</si>
  <si>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</si>
  <si>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</si>
  <si>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</si>
  <si>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</si>
  <si>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</si>
  <si>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</si>
  <si>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</si>
  <si>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</si>
  <si>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</si>
  <si>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</si>
  <si>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</si>
  <si>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</si>
  <si>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</si>
  <si>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</si>
  <si>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</si>
  <si>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</si>
  <si>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</si>
  <si>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</si>
  <si>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</si>
  <si>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</si>
  <si>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</si>
  <si>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</si>
  <si>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</si>
  <si>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</si>
  <si>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</si>
  <si>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</si>
  <si>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</si>
  <si>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</si>
  <si>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</si>
  <si>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</si>
  <si>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</si>
  <si>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</si>
  <si>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</si>
  <si>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</si>
  <si>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</si>
  <si>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</si>
  <si>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</si>
  <si>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</si>
  <si>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</si>
  <si>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</si>
  <si>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</si>
  <si>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</si>
  <si>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</si>
  <si>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</si>
  <si>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</si>
  <si>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</si>
  <si>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</si>
  <si>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</si>
  <si>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</si>
  <si>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</si>
  <si>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</si>
  <si>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</si>
  <si>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</si>
  <si>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</si>
  <si>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</si>
  <si>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</si>
  <si>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</si>
  <si>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</si>
  <si>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</si>
  <si>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</si>
  <si>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</si>
  <si>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</si>
  <si>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</si>
  <si>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</si>
  <si>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</si>
  <si>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</si>
  <si>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</si>
  <si>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</si>
  <si>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</si>
  <si>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</si>
  <si>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</si>
  <si>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</si>
  <si>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</si>
  <si>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</si>
  <si>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</si>
  <si>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</si>
  <si>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</si>
  <si>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</si>
  <si>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</si>
  <si>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</si>
  <si>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</si>
  <si>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</si>
  <si>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</si>
  <si>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</si>
  <si>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</si>
  <si>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</si>
  <si>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</si>
  <si>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</si>
  <si>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</si>
  <si>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</si>
  <si>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</si>
  <si>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</si>
  <si>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</si>
  <si>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</si>
  <si>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</si>
  <si>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</si>
  <si>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</si>
  <si>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</si>
  <si>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</si>
  <si>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</si>
  <si>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</si>
  <si>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</si>
  <si>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</si>
  <si>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</si>
  <si>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</si>
  <si>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</si>
  <si>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</si>
  <si>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</si>
  <si>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</si>
  <si>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</si>
  <si>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</si>
  <si>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</si>
  <si>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</si>
  <si>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</si>
  <si>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</si>
  <si>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</si>
  <si>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</si>
  <si>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</si>
  <si>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</si>
  <si>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</si>
  <si>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</si>
  <si>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</si>
  <si>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</si>
  <si>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</si>
  <si>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</si>
  <si>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</si>
  <si>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</si>
  <si>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</si>
  <si>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</si>
  <si>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</si>
  <si>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</si>
  <si>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</si>
  <si>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</si>
  <si>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</si>
  <si>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</si>
  <si>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</si>
  <si>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</si>
  <si>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</si>
  <si>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</si>
  <si>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</si>
  <si>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</si>
  <si>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</si>
  <si>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</si>
  <si>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</si>
  <si>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</si>
  <si>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</si>
  <si>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</si>
  <si>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</si>
  <si>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</si>
  <si>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</si>
  <si>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</si>
  <si>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</si>
  <si>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</si>
  <si>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</si>
  <si>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</si>
  <si>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</si>
  <si>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</si>
  <si>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</si>
  <si>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</si>
  <si>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</si>
  <si>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</si>
  <si>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</si>
  <si>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</si>
  <si>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</si>
  <si>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</si>
  <si>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</si>
  <si>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</si>
  <si>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</si>
  <si>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</si>
  <si>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</si>
  <si>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</si>
  <si>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</si>
  <si>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</si>
  <si>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</si>
  <si>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</si>
  <si>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</si>
  <si>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</si>
  <si>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</si>
  <si>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</si>
  <si>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</si>
  <si>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</si>
  <si>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</si>
  <si>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</si>
  <si>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</si>
  <si>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</si>
  <si>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</si>
  <si>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</si>
  <si>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</si>
  <si>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</si>
  <si>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</si>
  <si>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</si>
  <si>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</si>
  <si>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</si>
  <si>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</si>
  <si>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</si>
  <si>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</si>
  <si>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</si>
  <si>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</si>
  <si>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</si>
  <si>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</si>
  <si>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</si>
  <si>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</si>
  <si>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</si>
  <si>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</si>
  <si>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</si>
  <si>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</si>
  <si>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</si>
  <si>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</si>
  <si>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</si>
  <si>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</si>
  <si>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</si>
  <si>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</si>
  <si>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</si>
  <si>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</si>
  <si>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</si>
  <si>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</si>
  <si>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</si>
  <si>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</si>
  <si>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</si>
  <si>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</si>
  <si>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</si>
  <si>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</si>
  <si>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</si>
  <si>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</si>
  <si>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</si>
  <si>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</si>
  <si>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</si>
  <si>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</si>
  <si>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</si>
  <si>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</si>
  <si>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</si>
  <si>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</si>
  <si>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</si>
  <si>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</si>
  <si>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</si>
  <si>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</si>
  <si>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</si>
  <si>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</si>
  <si>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</si>
  <si>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</si>
  <si>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</si>
  <si>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</si>
  <si>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</si>
  <si>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</si>
  <si>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</si>
  <si>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</si>
  <si>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</si>
  <si>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</si>
  <si>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</si>
  <si>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</si>
  <si>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</si>
  <si>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</si>
  <si>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</si>
  <si>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</si>
  <si>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</si>
  <si>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</si>
  <si>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</si>
  <si>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</si>
  <si>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</si>
  <si>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</si>
  <si>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</si>
  <si>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</si>
  <si>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</si>
  <si>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</si>
  <si>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</si>
  <si>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</si>
  <si>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</si>
  <si>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</si>
  <si>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</si>
  <si>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</si>
  <si>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</si>
  <si>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</si>
  <si>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</si>
  <si>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</si>
  <si>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</si>
  <si>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</si>
  <si>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</si>
  <si>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</si>
  <si>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</si>
  <si>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</si>
  <si>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</si>
  <si>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</si>
  <si>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</si>
  <si>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</si>
  <si>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</si>
  <si>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</si>
  <si>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</si>
  <si>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</si>
  <si>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</si>
  <si>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</si>
  <si>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</si>
  <si>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</si>
  <si>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</si>
  <si>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</si>
  <si>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</si>
  <si>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</si>
  <si>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</si>
  <si>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</si>
  <si>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</si>
  <si>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</si>
  <si>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</si>
  <si>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</si>
  <si>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</si>
  <si>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</si>
  <si>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</si>
  <si>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</si>
  <si>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</si>
  <si>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</si>
  <si>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</si>
  <si>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</si>
  <si>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</si>
  <si>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</si>
  <si>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</si>
  <si>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</si>
  <si>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</si>
  <si>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</si>
  <si>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</si>
  <si>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</si>
  <si>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</si>
  <si>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</si>
  <si>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</si>
  <si>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</si>
  <si>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</si>
  <si>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</si>
  <si>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</si>
  <si>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</si>
  <si>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</si>
  <si>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</si>
  <si>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</si>
  <si>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</si>
  <si>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</si>
  <si>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</si>
  <si>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</si>
  <si>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</si>
  <si>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</si>
  <si>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</si>
  <si>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</si>
  <si>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</si>
  <si>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</si>
  <si>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</si>
  <si>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</si>
  <si>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</si>
  <si>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</si>
  <si>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</si>
  <si>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</si>
  <si>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</si>
  <si>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</si>
  <si>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</si>
  <si>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</si>
  <si>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</si>
  <si>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</si>
  <si>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</si>
  <si>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</si>
  <si>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</si>
  <si>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</si>
  <si>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</si>
  <si>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</si>
  <si>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</si>
  <si>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</si>
  <si>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</si>
  <si>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</si>
  <si>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</si>
  <si>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</si>
  <si>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</si>
  <si>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</si>
  <si>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</si>
  <si>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</si>
  <si>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</si>
  <si>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</si>
  <si>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</si>
  <si>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</si>
  <si>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</si>
  <si>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</si>
  <si>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</si>
  <si>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</si>
  <si>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</si>
  <si>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</si>
  <si>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</si>
  <si>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</si>
  <si>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</si>
  <si>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</si>
  <si>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</si>
  <si>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</si>
  <si>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</si>
  <si>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</si>
  <si>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</si>
  <si>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</si>
  <si>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</si>
  <si>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</si>
  <si>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</si>
  <si>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</si>
  <si>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</si>
  <si>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</si>
  <si>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</si>
  <si>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</si>
  <si>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</si>
  <si>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</si>
  <si>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</si>
  <si>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</si>
  <si>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</si>
  <si>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</si>
  <si>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</si>
  <si>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</si>
  <si>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</si>
  <si>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</si>
  <si>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</si>
  <si>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</si>
  <si>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</si>
  <si>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</si>
  <si>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</si>
  <si>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</si>
  <si>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</si>
  <si>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</si>
  <si>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</si>
  <si>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</si>
  <si>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</si>
  <si>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</si>
  <si>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</si>
  <si>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</si>
  <si>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</si>
  <si>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</si>
  <si>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</si>
  <si>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</si>
  <si>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</si>
  <si>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</si>
  <si>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</si>
  <si>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</si>
  <si>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</si>
  <si>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</si>
  <si>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</si>
  <si>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</si>
  <si>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</si>
  <si>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</si>
  <si>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</si>
  <si>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</si>
  <si>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</si>
  <si>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</si>
  <si>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</si>
  <si>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</si>
  <si>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</si>
  <si>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</si>
  <si>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</si>
  <si>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</si>
  <si>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</si>
  <si>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</si>
  <si>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</si>
  <si>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</si>
  <si>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</si>
  <si>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</si>
  <si>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</si>
  <si>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</si>
  <si>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</si>
  <si>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</si>
  <si>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</si>
  <si>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</si>
  <si>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</si>
  <si>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</si>
  <si>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</si>
  <si>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</si>
  <si>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</si>
  <si>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</si>
  <si>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</si>
  <si>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</si>
  <si>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</si>
  <si>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</si>
  <si>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</si>
  <si>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</si>
  <si>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</si>
  <si>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</si>
  <si>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</si>
  <si>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</si>
  <si>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</si>
  <si>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</si>
  <si>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</si>
  <si>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</si>
  <si>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</si>
  <si>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</si>
  <si>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</si>
  <si>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</si>
  <si>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</si>
  <si>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</si>
  <si>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</si>
  <si>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</si>
  <si>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</si>
  <si>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</si>
  <si>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</si>
  <si>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</si>
  <si>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</si>
  <si>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</si>
  <si>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</si>
  <si>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</si>
  <si>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</si>
  <si>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</si>
  <si>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</si>
  <si>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</si>
  <si>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</si>
  <si>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</si>
  <si>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</si>
  <si>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</si>
  <si>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</si>
  <si>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</si>
  <si>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</si>
  <si>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</si>
  <si>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</si>
  <si>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</si>
  <si>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</si>
  <si>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</si>
  <si>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</si>
  <si>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</si>
  <si>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</si>
  <si>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</si>
  <si>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</si>
  <si>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</si>
  <si>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</si>
  <si>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</si>
  <si>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</si>
  <si>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</si>
  <si>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</si>
  <si>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</si>
  <si>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</si>
  <si>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</si>
  <si>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</si>
  <si>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</si>
  <si>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</si>
  <si>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</si>
  <si>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</si>
  <si>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</si>
  <si>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</si>
  <si>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</si>
  <si>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</si>
  <si>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</si>
  <si>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</si>
  <si>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</si>
  <si>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</si>
  <si>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</si>
  <si>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</si>
  <si>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</si>
  <si>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</si>
  <si>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</si>
  <si>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</si>
  <si>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</si>
  <si>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</si>
  <si>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</si>
  <si>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</si>
  <si>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</si>
  <si>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</si>
  <si>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</si>
  <si>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</si>
  <si>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</si>
  <si>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</si>
  <si>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</si>
  <si>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</si>
  <si>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</si>
  <si>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</si>
  <si>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</si>
  <si>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</si>
  <si>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</si>
  <si>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</si>
  <si>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</si>
  <si>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</si>
  <si>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</si>
  <si>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</si>
  <si>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</si>
  <si>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</si>
  <si>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</si>
  <si>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</si>
  <si>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</si>
  <si>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</si>
  <si>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</si>
  <si>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</si>
  <si>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</si>
  <si>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</si>
  <si>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</si>
  <si>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</si>
  <si>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</si>
  <si>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</si>
  <si>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</si>
  <si>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</si>
  <si>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</si>
  <si>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</si>
  <si>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</si>
  <si>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</si>
  <si>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</si>
  <si>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</si>
  <si>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</si>
  <si>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</si>
  <si>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</si>
  <si>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</si>
  <si>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</si>
  <si>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</si>
  <si>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</si>
  <si>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</si>
  <si>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</si>
  <si>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</si>
  <si>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</si>
  <si>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</si>
  <si>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</si>
  <si>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</si>
  <si>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</si>
  <si>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</si>
  <si>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</si>
  <si>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</si>
  <si>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</si>
  <si>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</si>
  <si>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</si>
  <si>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</si>
  <si>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</si>
  <si>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</si>
  <si>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</si>
  <si>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</si>
  <si>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</si>
  <si>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</si>
  <si>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</si>
  <si>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</si>
  <si>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</si>
  <si>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</si>
  <si>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</si>
  <si>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</si>
  <si>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</si>
  <si>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</si>
  <si>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</si>
  <si>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</si>
  <si>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</si>
  <si>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</si>
  <si>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</si>
  <si>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</si>
  <si>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</si>
  <si>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</si>
  <si>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</si>
  <si>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</si>
  <si>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</si>
  <si>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</si>
  <si>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</si>
  <si>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</si>
  <si>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</si>
  <si>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</si>
  <si>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</si>
  <si>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</si>
  <si>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</si>
  <si>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</si>
  <si>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</si>
  <si>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</si>
  <si>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</si>
  <si>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</si>
  <si>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</si>
  <si>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</si>
  <si>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</si>
  <si>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</si>
  <si>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</si>
  <si>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</si>
  <si>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</si>
  <si>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</si>
  <si>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</si>
  <si>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</si>
  <si>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</si>
  <si>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</si>
  <si>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</si>
  <si>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</si>
  <si>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</si>
  <si>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</si>
  <si>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</si>
  <si>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</si>
  <si>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</si>
  <si>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</si>
  <si>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</si>
  <si>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</si>
  <si>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</si>
  <si>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</si>
  <si>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</si>
  <si>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</si>
  <si>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</si>
  <si>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</si>
  <si>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</si>
  <si>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</si>
  <si>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</si>
  <si>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</si>
  <si>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</si>
  <si>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</si>
  <si>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</si>
  <si>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</si>
  <si>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</si>
  <si>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</si>
  <si>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</si>
  <si>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</si>
  <si>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</si>
  <si>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</si>
  <si>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</si>
  <si>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</si>
  <si>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</si>
  <si>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</si>
  <si>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</si>
  <si>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</si>
  <si>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</si>
  <si>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</si>
  <si>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</si>
  <si>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</si>
  <si>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</si>
  <si>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</si>
  <si>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</si>
  <si>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</si>
  <si>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</si>
  <si>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</si>
  <si>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</si>
  <si>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</si>
  <si>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</si>
  <si>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</si>
  <si>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</si>
  <si>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</si>
  <si>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</si>
  <si>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</si>
  <si>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</si>
  <si>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</si>
  <si>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</si>
  <si>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</si>
  <si>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</si>
  <si>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</si>
  <si>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</si>
  <si>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</si>
  <si>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</si>
  <si>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</si>
  <si>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</si>
  <si>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</si>
  <si>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</si>
  <si>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</si>
  <si>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</si>
  <si>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</si>
  <si>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</si>
  <si>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</si>
  <si>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</si>
  <si>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</si>
  <si>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</si>
  <si>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</si>
  <si>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</si>
  <si>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</si>
  <si>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</si>
  <si>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</si>
  <si>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</si>
  <si>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</si>
  <si>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</si>
  <si>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</si>
  <si>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</si>
  <si>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</si>
  <si>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</si>
  <si>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</si>
  <si>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</si>
  <si>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</si>
  <si>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</si>
  <si>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</si>
  <si>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</si>
  <si>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</si>
  <si>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</si>
  <si>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</si>
  <si>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</si>
  <si>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</si>
  <si>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</si>
  <si>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</si>
  <si>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</si>
  <si>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</si>
  <si>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</si>
  <si>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</si>
  <si>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</si>
  <si>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</si>
  <si>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</si>
  <si>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</si>
  <si>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</si>
  <si>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</si>
  <si>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</si>
  <si>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</si>
  <si>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</si>
  <si>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</si>
  <si>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</si>
  <si>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</si>
  <si>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</si>
  <si>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</si>
  <si>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</si>
  <si>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</si>
  <si>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</si>
  <si>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</si>
  <si>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</si>
  <si>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</si>
  <si>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</si>
  <si>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</si>
  <si>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</si>
  <si>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</si>
  <si>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</si>
  <si>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</si>
  <si>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</si>
  <si>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</si>
  <si>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</si>
  <si>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</si>
  <si>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</si>
  <si>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</si>
  <si>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</si>
  <si>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</si>
  <si>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</si>
  <si>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</si>
  <si>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</si>
  <si>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</si>
  <si>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</si>
  <si>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</si>
  <si>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</si>
  <si>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</si>
  <si>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</si>
  <si>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</si>
  <si>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</si>
  <si>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</si>
  <si>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</si>
  <si>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</si>
  <si>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</si>
  <si>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</si>
  <si>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</si>
  <si>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</si>
  <si>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</si>
  <si>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</si>
  <si>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</si>
  <si>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</si>
  <si>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</si>
  <si>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</si>
  <si>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</si>
  <si>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</si>
  <si>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</si>
  <si>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</si>
  <si>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</si>
  <si>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</si>
  <si>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</si>
  <si>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</si>
  <si>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</si>
  <si>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</si>
  <si>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</si>
  <si>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</si>
  <si>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</si>
  <si>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</si>
  <si>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</si>
  <si>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</si>
  <si>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</si>
  <si>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</si>
  <si>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</si>
  <si>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</si>
  <si>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</si>
  <si>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</si>
  <si>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</si>
  <si>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</si>
  <si>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</si>
  <si>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</si>
  <si>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</si>
  <si>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</si>
  <si>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</si>
  <si>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</si>
  <si>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</si>
  <si>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</si>
  <si>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</si>
  <si>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</si>
  <si>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</si>
  <si>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</si>
  <si>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</si>
  <si>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</si>
  <si>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</si>
  <si>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</si>
  <si>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</si>
  <si>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</si>
  <si>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</si>
  <si>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</si>
  <si>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</si>
  <si>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</si>
  <si>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</si>
  <si>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</si>
  <si>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</si>
  <si>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</si>
  <si>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</si>
  <si>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</si>
  <si>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</si>
  <si>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</si>
  <si>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</si>
  <si>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</si>
  <si>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</si>
  <si>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</si>
  <si>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</si>
  <si>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</si>
  <si>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</si>
  <si>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</si>
  <si>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</si>
  <si>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</si>
  <si>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</si>
  <si>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</si>
  <si>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</si>
  <si>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</si>
  <si>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</si>
  <si>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</si>
  <si>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</si>
  <si>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</si>
  <si>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</si>
  <si>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</si>
  <si>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</si>
  <si>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</si>
  <si>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</si>
  <si>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</si>
  <si>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</si>
  <si>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</si>
  <si>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</si>
  <si>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</si>
  <si>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</si>
  <si>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</si>
  <si>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</si>
  <si>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</si>
  <si>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</si>
  <si>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</si>
  <si>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</si>
  <si>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</si>
  <si>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</si>
  <si>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</si>
  <si>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</si>
  <si>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</si>
  <si>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</si>
  <si>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</si>
  <si>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</si>
  <si>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</si>
  <si>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</si>
  <si>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</si>
  <si>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</si>
  <si>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</si>
  <si>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</si>
  <si>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</si>
  <si>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</si>
  <si>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</si>
  <si>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</si>
  <si>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</si>
  <si>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</si>
  <si>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</si>
  <si>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</si>
  <si>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</si>
  <si>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</si>
  <si>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</si>
  <si>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</si>
  <si>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</si>
  <si>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</si>
  <si>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</si>
  <si>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</si>
  <si>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</si>
  <si>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</si>
  <si>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</si>
  <si>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</si>
  <si>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</si>
  <si>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</si>
  <si>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</si>
  <si>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</si>
  <si>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</si>
  <si>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</si>
  <si>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</si>
  <si>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</si>
  <si>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</si>
  <si>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</si>
  <si>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</si>
  <si>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</si>
  <si>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</si>
  <si>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</si>
  <si>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</si>
  <si>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</si>
  <si>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</si>
  <si>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</si>
  <si>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</si>
  <si>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</si>
  <si>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</si>
  <si>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</si>
  <si>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</si>
  <si>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</si>
  <si>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</si>
  <si>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</si>
  <si>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</si>
  <si>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</si>
  <si>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</si>
  <si>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</si>
  <si>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</si>
  <si>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</si>
  <si>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</si>
  <si>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</si>
  <si>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</si>
  <si>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</si>
  <si>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</si>
  <si>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</si>
  <si>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</si>
  <si>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</si>
  <si>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</si>
  <si>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</si>
  <si>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</si>
  <si>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</si>
  <si>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</si>
  <si>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</si>
  <si>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</si>
  <si>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</si>
  <si>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</si>
  <si>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</si>
  <si>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</si>
  <si>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</si>
  <si>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</si>
  <si>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</si>
  <si>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</si>
  <si>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</si>
  <si>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</si>
  <si>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</si>
  <si>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</si>
  <si>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</si>
  <si>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</si>
  <si>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</si>
  <si>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</si>
  <si>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</si>
  <si>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</si>
  <si>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</si>
  <si>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</si>
  <si>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</si>
  <si>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</si>
  <si>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</si>
  <si>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</si>
  <si>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</si>
  <si>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</si>
  <si>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</si>
  <si>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</si>
  <si>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</si>
  <si>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</si>
  <si>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</si>
  <si>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</si>
  <si>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</si>
  <si>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</si>
  <si>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</si>
  <si>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</si>
  <si>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</si>
  <si>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</si>
  <si>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</si>
  <si>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</si>
  <si>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</si>
  <si>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</si>
  <si>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</si>
  <si>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</si>
  <si>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</si>
  <si>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</si>
  <si>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</si>
  <si>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</si>
  <si>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</si>
  <si>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</si>
  <si>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</si>
  <si>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</si>
  <si>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</si>
  <si>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</si>
  <si>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</si>
  <si>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</si>
  <si>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</si>
  <si>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</si>
  <si>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</si>
  <si>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</si>
  <si>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</si>
  <si>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</si>
  <si>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</si>
  <si>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</si>
  <si>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</si>
  <si>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</si>
  <si>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</si>
  <si>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</si>
  <si>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</si>
  <si>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</si>
  <si>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</si>
  <si>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</si>
  <si>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</si>
  <si>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</si>
  <si>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</si>
  <si>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</si>
  <si>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</si>
  <si>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</si>
  <si>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</si>
  <si>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</si>
  <si>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</si>
  <si>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</si>
  <si>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</si>
  <si>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</si>
  <si>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</si>
  <si>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</si>
  <si>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</si>
  <si>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</si>
  <si>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</si>
  <si>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</si>
  <si>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</si>
  <si>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</si>
  <si>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</si>
  <si>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</si>
  <si>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</si>
  <si>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</si>
  <si>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</si>
  <si>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</si>
  <si>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</si>
  <si>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</si>
  <si>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</si>
  <si>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</si>
  <si>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</si>
  <si>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</si>
  <si>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</si>
  <si>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</si>
  <si>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</si>
  <si>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</si>
  <si>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</si>
  <si>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</si>
  <si>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</si>
  <si>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</si>
  <si>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</si>
  <si>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</si>
  <si>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</si>
  <si>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</si>
  <si>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</si>
  <si>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</si>
  <si>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</si>
  <si>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</si>
  <si>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</si>
  <si>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</si>
  <si>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</si>
  <si>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</si>
  <si>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</si>
  <si>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</si>
  <si>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</si>
  <si>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</si>
  <si>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</si>
  <si>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</si>
  <si>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</si>
  <si>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</si>
  <si>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</si>
  <si>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</si>
  <si>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</si>
  <si>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</si>
  <si>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</si>
  <si>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</si>
  <si>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</si>
  <si>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</si>
  <si>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</si>
  <si>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</si>
  <si>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</si>
  <si>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</si>
  <si>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</si>
  <si>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</si>
  <si>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</si>
  <si>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</si>
  <si>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</si>
  <si>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</si>
  <si>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</si>
  <si>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</si>
  <si>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</si>
  <si>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</si>
  <si>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</si>
  <si>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</si>
  <si>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</si>
  <si>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</si>
  <si>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</si>
  <si>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</si>
  <si>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</si>
  <si>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</si>
  <si>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</si>
  <si>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</si>
  <si>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</si>
  <si>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</si>
  <si>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</si>
  <si>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</si>
  <si>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</si>
  <si>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</si>
  <si>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</si>
  <si>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</si>
  <si>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</si>
  <si>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</si>
  <si>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</si>
  <si>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</si>
  <si>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</si>
  <si>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</si>
  <si>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</si>
  <si>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</si>
  <si>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</si>
  <si>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</si>
  <si>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</si>
  <si>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</si>
  <si>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</si>
  <si>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</si>
  <si>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</si>
  <si>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</si>
  <si>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</si>
  <si>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</si>
  <si>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</si>
  <si>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</si>
  <si>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</si>
  <si>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</si>
  <si>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</si>
  <si>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</si>
  <si>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</si>
  <si>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</si>
  <si>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</si>
  <si>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</si>
  <si>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</si>
  <si>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</si>
  <si>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</si>
  <si>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</si>
  <si>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</si>
  <si>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</si>
  <si>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</si>
  <si>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</si>
  <si>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</si>
  <si>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</si>
  <si>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</si>
  <si>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</si>
  <si>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</si>
  <si>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</si>
  <si>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</si>
  <si>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</si>
  <si>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</si>
  <si>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</si>
  <si>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</si>
  <si>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</si>
  <si>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</si>
  <si>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</si>
  <si>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</si>
  <si>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</si>
  <si>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</si>
  <si>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</si>
  <si>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</si>
  <si>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</si>
  <si>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</si>
  <si>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</si>
  <si>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</si>
  <si>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</si>
  <si>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</si>
  <si>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</si>
  <si>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</si>
  <si>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</si>
  <si>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</si>
  <si>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</si>
  <si>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</si>
  <si>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</si>
  <si>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</si>
  <si>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</si>
  <si>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</si>
  <si>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</si>
  <si>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</si>
  <si>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</si>
  <si>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</si>
  <si>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</si>
  <si>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</si>
  <si>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</si>
  <si>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</si>
  <si>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</si>
  <si>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</si>
  <si>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</si>
  <si>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</si>
  <si>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</si>
  <si>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</si>
  <si>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</si>
  <si>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</si>
  <si>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</si>
  <si>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</si>
  <si>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</si>
  <si>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</si>
  <si>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</si>
  <si>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</si>
  <si>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</si>
  <si>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</si>
  <si>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</si>
  <si>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</si>
  <si>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</si>
  <si>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</si>
  <si>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</si>
  <si>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</si>
  <si>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</si>
  <si>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</si>
  <si>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</si>
  <si>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</si>
  <si>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</si>
  <si>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</si>
  <si>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</si>
  <si>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</si>
  <si>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</si>
  <si>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</si>
  <si>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</si>
  <si>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</si>
  <si>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</si>
  <si>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</si>
  <si>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</si>
  <si>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</si>
  <si>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</si>
  <si>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</si>
  <si>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</si>
  <si>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</si>
  <si>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</si>
  <si>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</si>
  <si>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</si>
  <si>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</si>
  <si>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</si>
  <si>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</si>
  <si>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</si>
  <si>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</si>
  <si>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</si>
  <si>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</si>
  <si>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</si>
  <si>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</si>
  <si>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</si>
  <si>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</si>
  <si>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</si>
  <si>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</si>
  <si>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</si>
  <si>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</si>
  <si>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</si>
  <si>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</si>
  <si>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</si>
  <si>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</si>
  <si>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</si>
  <si>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</si>
  <si>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</si>
  <si>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</si>
  <si>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</si>
  <si>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</si>
  <si>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</si>
  <si>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</si>
  <si>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</si>
  <si>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</si>
  <si>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</si>
  <si>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</si>
  <si>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</si>
  <si>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</si>
  <si>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</si>
  <si>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</si>
  <si>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</si>
  <si>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</si>
  <si>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</si>
  <si>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</si>
  <si>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</si>
  <si>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</si>
  <si>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</si>
  <si>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</si>
  <si>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</si>
  <si>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</si>
  <si>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</si>
  <si>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</si>
  <si>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</si>
  <si>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</si>
  <si>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</si>
  <si>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</si>
  <si>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</si>
  <si>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</si>
  <si>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</si>
  <si>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</si>
  <si>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</si>
  <si>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</si>
  <si>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</si>
  <si>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</si>
  <si>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</si>
  <si>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</si>
  <si>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</si>
  <si>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</si>
  <si>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</si>
  <si>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</si>
  <si>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</si>
  <si>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</si>
  <si>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</si>
  <si>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</si>
  <si>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</si>
  <si>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</si>
  <si>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</si>
  <si>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</si>
  <si>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</si>
  <si>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</si>
  <si>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</si>
  <si>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</si>
  <si>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</si>
  <si>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</si>
  <si>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</si>
  <si>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</si>
  <si>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</si>
  <si>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</si>
  <si>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</si>
  <si>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</si>
  <si>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</si>
  <si>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</si>
  <si>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</si>
  <si>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</si>
  <si>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</si>
  <si>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</si>
  <si>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</si>
  <si>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</si>
  <si>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</si>
  <si>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</si>
  <si>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</si>
  <si>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</si>
  <si>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</si>
  <si>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</si>
  <si>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</si>
  <si>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</si>
  <si>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</si>
  <si>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</si>
  <si>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</si>
  <si>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</si>
  <si>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</si>
  <si>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</si>
  <si>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</si>
  <si>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</si>
  <si>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</si>
  <si>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</si>
  <si>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</si>
  <si>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</si>
  <si>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</si>
  <si>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</si>
  <si>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</si>
  <si>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</si>
  <si>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</si>
  <si>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</si>
  <si>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</si>
  <si>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</si>
  <si>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</si>
  <si>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</si>
  <si>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</si>
  <si>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</si>
  <si>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</si>
  <si>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</si>
  <si>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</si>
  <si>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</si>
  <si>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</si>
  <si>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</si>
  <si>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</si>
  <si>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</si>
  <si>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</si>
  <si>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</si>
  <si>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</si>
  <si>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</si>
  <si>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</si>
  <si>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</si>
  <si>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</si>
  <si>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</si>
  <si>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</si>
  <si>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</si>
  <si>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</si>
  <si>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</si>
  <si>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</si>
  <si>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</si>
  <si>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</si>
  <si>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</si>
  <si>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</si>
  <si>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</si>
  <si>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</si>
  <si>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</si>
  <si>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</si>
  <si>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</si>
  <si>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</si>
  <si>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</si>
  <si>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</si>
  <si>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</si>
  <si>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</si>
  <si>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</si>
  <si>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</si>
  <si>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</si>
  <si>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</si>
  <si>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</si>
  <si>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</si>
  <si>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</si>
  <si>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</si>
  <si>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</si>
  <si>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</si>
  <si>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</si>
  <si>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</si>
  <si>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</si>
  <si>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</si>
  <si>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</si>
  <si>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</si>
  <si>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</si>
  <si>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</si>
  <si>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</si>
  <si>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</si>
  <si>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</si>
  <si>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</si>
  <si>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</si>
  <si>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</si>
  <si>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</si>
  <si>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</si>
  <si>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</si>
  <si>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</si>
  <si>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</si>
  <si>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</si>
  <si>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</si>
  <si>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</si>
  <si>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</si>
  <si>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</si>
  <si>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</si>
  <si>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</si>
  <si>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</si>
  <si>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</si>
  <si>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</si>
  <si>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</si>
  <si>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</si>
  <si>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</si>
  <si>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</si>
  <si>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</si>
  <si>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</si>
  <si>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</si>
  <si>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</si>
  <si>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</si>
  <si>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</si>
  <si>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</si>
  <si>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</si>
  <si>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</si>
  <si>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</si>
  <si>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</si>
  <si>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</si>
  <si>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</si>
  <si>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</si>
  <si>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</si>
  <si>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</si>
  <si>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</si>
  <si>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</si>
  <si>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</si>
  <si>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</si>
  <si>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</si>
  <si>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</si>
  <si>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</si>
  <si>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</si>
  <si>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</si>
  <si>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</si>
  <si>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</si>
  <si>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</si>
  <si>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</si>
  <si>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</si>
  <si>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</si>
  <si>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</si>
  <si>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</si>
  <si>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</si>
  <si>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</si>
  <si>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</si>
  <si>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</si>
  <si>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</si>
  <si>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</si>
  <si>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</si>
  <si>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</si>
  <si>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</si>
  <si>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</si>
  <si>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</si>
  <si>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</si>
  <si>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</si>
  <si>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</si>
  <si>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</si>
  <si>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</si>
  <si>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</si>
  <si>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</si>
  <si>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</si>
  <si>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</si>
  <si>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</si>
  <si>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</si>
  <si>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</si>
  <si>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</si>
  <si>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</si>
  <si>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</si>
  <si>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</si>
  <si>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</si>
  <si>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</si>
  <si>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</si>
  <si>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</si>
  <si>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</si>
  <si>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</si>
  <si>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</si>
  <si>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</si>
  <si>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</si>
  <si>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</si>
  <si>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</si>
  <si>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</si>
  <si>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</si>
  <si>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</si>
  <si>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</si>
  <si>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</si>
  <si>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</si>
  <si>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</si>
  <si>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</si>
  <si>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</si>
  <si>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</si>
  <si>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</si>
  <si>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</si>
  <si>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</si>
  <si>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</si>
  <si>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</si>
  <si>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</si>
  <si>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</si>
  <si>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</si>
  <si>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</si>
  <si>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</si>
  <si>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</si>
  <si>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</si>
  <si>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</si>
  <si>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</si>
  <si>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</si>
  <si>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</si>
  <si>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</si>
  <si>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</si>
  <si>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</si>
  <si>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</si>
  <si>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</si>
  <si>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</si>
  <si>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</si>
  <si>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</si>
  <si>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</si>
  <si>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</si>
  <si>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</si>
  <si>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</si>
  <si>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</si>
  <si>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</si>
  <si>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</si>
  <si>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</si>
  <si>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</si>
  <si>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</si>
  <si>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</si>
  <si>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</si>
  <si>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</si>
  <si>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</si>
  <si>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</si>
  <si>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</si>
  <si>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</si>
  <si>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</si>
  <si>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</si>
  <si>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</si>
  <si>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</si>
  <si>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</si>
  <si>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</si>
  <si>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</si>
  <si>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</si>
  <si>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</si>
  <si>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</si>
  <si>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</si>
  <si>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</si>
  <si>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</si>
  <si>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</si>
  <si>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</si>
  <si>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</si>
  <si>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</si>
  <si>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</si>
  <si>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</si>
  <si>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</si>
  <si>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</si>
  <si>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</si>
  <si>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</si>
  <si>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</si>
  <si>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</si>
  <si>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</si>
  <si>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</si>
  <si>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</si>
  <si>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</si>
  <si>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</si>
  <si>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</si>
  <si>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</si>
  <si>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</si>
  <si>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</si>
  <si>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</si>
  <si>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</si>
  <si>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</si>
  <si>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</si>
  <si>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</si>
  <si>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</si>
  <si>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</si>
  <si>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</si>
  <si>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</si>
  <si>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</si>
  <si>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</si>
  <si>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</si>
  <si>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</si>
  <si>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</si>
  <si>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</si>
  <si>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</si>
  <si>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</si>
  <si>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</si>
  <si>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</si>
  <si>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</si>
  <si>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</si>
  <si>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</si>
  <si>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</si>
  <si>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</si>
  <si>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</si>
  <si>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</si>
  <si>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</si>
  <si>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</si>
  <si>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</si>
  <si>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</si>
  <si>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</si>
  <si>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</si>
  <si>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</si>
  <si>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</si>
  <si>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</si>
  <si>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</si>
  <si>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</si>
  <si>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</si>
  <si>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</si>
  <si>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</si>
  <si>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</si>
  <si>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</si>
  <si>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</si>
  <si>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</si>
  <si>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</si>
  <si>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</si>
  <si>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</si>
  <si>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</si>
  <si>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</si>
  <si>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</si>
  <si>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</si>
  <si>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</si>
  <si>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</si>
  <si>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</si>
  <si>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</si>
  <si>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</si>
  <si>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</si>
  <si>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</si>
  <si>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</si>
  <si>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</si>
  <si>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</si>
  <si>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</si>
  <si>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</si>
  <si>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</si>
  <si>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</si>
  <si>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</si>
  <si>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</si>
  <si>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</si>
  <si>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</si>
  <si>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</si>
  <si>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</si>
  <si>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</si>
  <si>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</si>
  <si>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</si>
  <si>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</si>
  <si>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</si>
  <si>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</si>
  <si>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</si>
  <si>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</si>
  <si>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</si>
  <si>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</si>
  <si>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</si>
  <si>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</si>
  <si>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</si>
  <si>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</si>
  <si>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</si>
  <si>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</si>
  <si>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</si>
  <si>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</si>
  <si>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</si>
  <si>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</si>
  <si>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</si>
  <si>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</si>
  <si>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</si>
  <si>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</si>
  <si>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</si>
  <si>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</si>
  <si>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</si>
  <si>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</si>
  <si>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</si>
  <si>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</si>
  <si>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</si>
  <si>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</si>
  <si>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</si>
  <si>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</si>
  <si>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</si>
  <si>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</si>
  <si>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</si>
  <si>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</si>
  <si>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</si>
  <si>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</si>
  <si>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</si>
  <si>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</si>
  <si>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</si>
  <si>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</si>
  <si>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</si>
  <si>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</si>
  <si>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</si>
  <si>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</si>
  <si>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</si>
  <si>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</si>
  <si>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</si>
  <si>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</si>
  <si>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</si>
  <si>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</si>
  <si>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</si>
  <si>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</si>
  <si>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</si>
  <si>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</si>
  <si>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</si>
  <si>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</si>
  <si>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</si>
  <si>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</si>
  <si>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</si>
  <si>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</si>
  <si>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</si>
  <si>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</si>
  <si>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</si>
  <si>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</si>
  <si>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</si>
  <si>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</si>
  <si>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</si>
  <si>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</si>
  <si>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</si>
  <si>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</si>
  <si>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</si>
  <si>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</si>
  <si>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</si>
  <si>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</si>
  <si>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</si>
  <si>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</si>
  <si>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</si>
  <si>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</si>
  <si>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</si>
  <si>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</si>
  <si>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</si>
  <si>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</si>
  <si>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</si>
  <si>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</si>
  <si>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</si>
  <si>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</si>
  <si>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</si>
  <si>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</si>
  <si>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</si>
  <si>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</si>
  <si>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</si>
  <si>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</si>
  <si>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</si>
  <si>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</si>
  <si>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</si>
  <si>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</si>
  <si>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</si>
  <si>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</si>
  <si>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</si>
  <si>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</si>
  <si>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</si>
  <si>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</si>
  <si>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</si>
  <si>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</si>
  <si>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</si>
  <si>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</si>
  <si>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</si>
  <si>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</si>
  <si>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</si>
  <si>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</si>
  <si>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</si>
  <si>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</si>
  <si>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</si>
  <si>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</si>
  <si>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</si>
  <si>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</si>
  <si>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</si>
  <si>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</si>
  <si>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</si>
  <si>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</si>
  <si>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</si>
  <si>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</si>
  <si>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</si>
  <si>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</si>
  <si>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</si>
  <si>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</si>
  <si>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</si>
  <si>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</si>
  <si>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</si>
  <si>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</si>
  <si>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</si>
  <si>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</si>
  <si>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</si>
  <si>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</si>
  <si>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</si>
  <si>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</si>
  <si>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</si>
  <si>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</si>
  <si>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</si>
  <si>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</si>
  <si>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</si>
  <si>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</si>
  <si>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</si>
  <si>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</si>
  <si>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</si>
  <si>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</si>
  <si>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</si>
  <si>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</si>
  <si>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</si>
  <si>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</si>
  <si>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</si>
  <si>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</si>
  <si>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</si>
  <si>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</si>
  <si>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</si>
  <si>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</si>
  <si>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</si>
  <si>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</si>
  <si>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</si>
  <si>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</si>
  <si>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</si>
  <si>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</si>
  <si>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</si>
  <si>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</si>
  <si>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</si>
  <si>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</si>
  <si>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</si>
  <si>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</si>
  <si>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</si>
  <si>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</si>
  <si>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</si>
  <si>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</si>
  <si>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</si>
  <si>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</si>
  <si>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</si>
  <si>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</si>
  <si>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</si>
  <si>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</si>
  <si>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</si>
  <si>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</si>
  <si>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</si>
  <si>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</si>
  <si>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</si>
  <si>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</si>
  <si>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</si>
  <si>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</si>
  <si>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</si>
  <si>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</si>
  <si>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</si>
  <si>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</si>
  <si>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</si>
  <si>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</si>
  <si>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</si>
  <si>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</si>
  <si>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</si>
  <si>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</si>
  <si>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</si>
  <si>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</si>
  <si>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</si>
  <si>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</si>
  <si>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</si>
  <si>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</si>
  <si>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</si>
  <si>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</si>
  <si>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</si>
  <si>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</si>
  <si>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</si>
  <si>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</si>
  <si>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</si>
  <si>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</si>
  <si>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</si>
  <si>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</si>
  <si>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</si>
  <si>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</si>
  <si>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</si>
  <si>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</si>
  <si>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</si>
  <si>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</si>
  <si>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</si>
  <si>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</si>
  <si>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</si>
  <si>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</si>
  <si>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</si>
  <si>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</si>
  <si>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</si>
  <si>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</si>
  <si>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</si>
  <si>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</si>
  <si>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</si>
  <si>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</si>
  <si>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</si>
  <si>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</si>
  <si>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</si>
  <si>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</si>
  <si>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</si>
  <si>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</si>
  <si>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</si>
  <si>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</si>
  <si>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</si>
  <si>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</si>
  <si>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</si>
  <si>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</si>
  <si>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</si>
  <si>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</si>
  <si>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</si>
  <si>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</si>
  <si>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</si>
  <si>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</si>
  <si>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</si>
  <si>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</si>
  <si>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</si>
  <si>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</si>
  <si>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</si>
  <si>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</si>
  <si>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</si>
  <si>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</si>
  <si>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</si>
  <si>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</si>
  <si>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</si>
  <si>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</si>
  <si>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</si>
  <si>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</si>
  <si>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</si>
  <si>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</si>
  <si>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</si>
  <si>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</si>
  <si>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</si>
  <si>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</si>
  <si>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</si>
  <si>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</si>
  <si>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</si>
  <si>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</si>
  <si>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</si>
  <si>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</si>
  <si>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</si>
  <si>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</si>
  <si>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</si>
  <si>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</si>
  <si>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</si>
  <si>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</si>
  <si>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</si>
  <si>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</si>
  <si>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</si>
  <si>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</si>
  <si>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</si>
  <si>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</si>
  <si>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</si>
  <si>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</si>
  <si>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</si>
  <si>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</si>
  <si>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</si>
  <si>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</si>
  <si>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</si>
  <si>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</si>
  <si>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</si>
  <si>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</si>
  <si>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</si>
  <si>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</si>
  <si>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</si>
  <si>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</si>
  <si>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</si>
  <si>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</si>
  <si>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</si>
  <si>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</si>
  <si>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</si>
  <si>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</si>
  <si>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</si>
  <si>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</si>
  <si>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</si>
  <si>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</si>
  <si>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</si>
  <si>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</si>
  <si>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</si>
  <si>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</si>
  <si>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</si>
  <si>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</si>
  <si>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</si>
  <si>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</si>
  <si>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</si>
  <si>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</si>
  <si>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</si>
  <si>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</si>
  <si>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</si>
  <si>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</si>
  <si>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</si>
  <si>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</si>
  <si>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</si>
  <si>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</si>
  <si>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</si>
  <si>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</si>
  <si>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</si>
  <si>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</si>
  <si>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</si>
  <si>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</si>
  <si>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</si>
  <si>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</si>
  <si>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</si>
  <si>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</si>
  <si>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</si>
  <si>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</si>
  <si>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</si>
  <si>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</si>
  <si>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</si>
  <si>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</si>
  <si>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</si>
  <si>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</si>
  <si>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</si>
  <si>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</si>
  <si>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</si>
  <si>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</si>
  <si>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</si>
  <si>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</si>
  <si>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</si>
  <si>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</si>
  <si>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</si>
  <si>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</si>
  <si>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</si>
  <si>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</si>
  <si>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</si>
  <si>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</si>
  <si>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</si>
  <si>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</si>
  <si>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</si>
  <si>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</si>
  <si>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</si>
  <si>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</si>
  <si>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</si>
  <si>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</si>
  <si>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</si>
  <si>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</si>
  <si>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</si>
  <si>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</si>
  <si>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</si>
  <si>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</si>
  <si>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</si>
  <si>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</si>
  <si>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</si>
  <si>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</si>
  <si>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</si>
  <si>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</si>
  <si>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</si>
  <si>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</si>
  <si>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</si>
  <si>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</si>
  <si>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</si>
  <si>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</si>
  <si>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</si>
  <si>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</si>
  <si>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</si>
  <si>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</si>
  <si>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</si>
  <si>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</si>
  <si>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</si>
  <si>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</si>
  <si>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</si>
  <si>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</si>
  <si>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</si>
  <si>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</si>
  <si>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</si>
  <si>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</si>
  <si>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</si>
  <si>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</si>
  <si>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</si>
  <si>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</si>
  <si>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</si>
  <si>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</si>
  <si>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</si>
  <si>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</si>
  <si>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</si>
  <si>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</si>
  <si>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</si>
  <si>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</si>
  <si>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</si>
  <si>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</si>
  <si>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</si>
  <si>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</si>
  <si>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</si>
  <si>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</si>
  <si>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</si>
  <si>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</si>
  <si>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</si>
  <si>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</si>
  <si>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</si>
  <si>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</si>
  <si>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</si>
  <si>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</si>
  <si>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</si>
  <si>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</si>
  <si>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</si>
  <si>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</si>
  <si>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</si>
  <si>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</si>
  <si>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</si>
  <si>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</si>
  <si>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</si>
  <si>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</si>
  <si>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</si>
  <si>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</si>
  <si>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</si>
  <si>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</si>
  <si>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</si>
  <si>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</si>
  <si>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</si>
  <si>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</si>
  <si>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</si>
  <si>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</si>
  <si>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</si>
  <si>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</si>
  <si>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</si>
  <si>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</si>
  <si>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</si>
  <si>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</si>
  <si>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</si>
  <si>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</si>
  <si>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</si>
  <si>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</si>
  <si>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</si>
  <si>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</si>
  <si>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</si>
  <si>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</si>
  <si>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</si>
  <si>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</si>
  <si>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</si>
  <si>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</si>
  <si>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</si>
  <si>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</si>
  <si>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</si>
  <si>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</si>
  <si>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</si>
  <si>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</si>
  <si>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</si>
  <si>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</si>
  <si>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</si>
  <si>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</si>
  <si>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</si>
  <si>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</si>
  <si>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</si>
  <si>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</si>
  <si>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</si>
  <si>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</si>
  <si>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</si>
  <si>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</si>
  <si>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</si>
  <si>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</si>
  <si>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</si>
  <si>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</si>
  <si>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</si>
  <si>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</si>
  <si>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</si>
  <si>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</si>
  <si>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</si>
  <si>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</si>
  <si>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</si>
  <si>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</si>
  <si>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</si>
  <si>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</si>
  <si>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</si>
  <si>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</si>
  <si>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</si>
  <si>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</si>
  <si>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</si>
  <si>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</si>
  <si>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</si>
  <si>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</si>
  <si>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</si>
  <si>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</si>
  <si>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</si>
  <si>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</si>
  <si>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</si>
  <si>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</si>
  <si>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</si>
  <si>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</si>
  <si>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</si>
  <si>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</si>
  <si>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</si>
  <si>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</si>
  <si>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</si>
  <si>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</si>
  <si>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</si>
  <si>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</si>
  <si>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</si>
  <si>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</si>
  <si>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</si>
  <si>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</si>
  <si>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</si>
  <si>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</si>
  <si>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</si>
  <si>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</si>
  <si>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</si>
  <si>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</si>
  <si>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</si>
  <si>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</si>
  <si>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</si>
  <si>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</si>
  <si>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</si>
  <si>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</si>
  <si>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</si>
  <si>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</si>
  <si>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</si>
  <si>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</si>
  <si>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</si>
  <si>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</si>
  <si>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</si>
  <si>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</si>
  <si>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</si>
  <si>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</si>
  <si>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</si>
  <si>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</si>
  <si>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</si>
  <si>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</si>
  <si>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</si>
  <si>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</si>
  <si>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</si>
  <si>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</si>
  <si>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</si>
  <si>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</si>
  <si>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</si>
  <si>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</si>
  <si>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</si>
  <si>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</si>
  <si>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</si>
  <si>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</si>
  <si>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</si>
  <si>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</si>
  <si>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</si>
  <si>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</si>
  <si>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</si>
  <si>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</si>
  <si>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</si>
  <si>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</si>
  <si>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</si>
  <si>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</si>
  <si>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</si>
  <si>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</si>
  <si>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</si>
  <si>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</si>
  <si>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</si>
  <si>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</si>
  <si>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</si>
  <si>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</si>
  <si>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</si>
  <si>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</si>
  <si>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</si>
  <si>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</si>
  <si>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</si>
  <si>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</si>
  <si>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</si>
  <si>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</si>
  <si>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</si>
  <si>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</si>
  <si>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</si>
  <si>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</si>
  <si>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</si>
  <si>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</si>
  <si>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</si>
  <si>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</si>
  <si>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</si>
  <si>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</si>
  <si>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</si>
  <si>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</si>
  <si>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</si>
  <si>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</si>
  <si>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</si>
  <si>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</si>
  <si>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</si>
  <si>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</si>
  <si>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</si>
  <si>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</si>
  <si>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</si>
  <si>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</si>
  <si>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</si>
  <si>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</si>
  <si>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</si>
  <si>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</si>
  <si>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</si>
  <si>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</si>
  <si>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</si>
  <si>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</si>
  <si>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</si>
  <si>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</si>
  <si>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</si>
  <si>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</si>
  <si>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</si>
  <si>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</si>
  <si>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</si>
  <si>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</si>
  <si>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</si>
  <si>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</si>
  <si>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</si>
  <si>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</si>
  <si>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</si>
  <si>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</si>
  <si>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</si>
  <si>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</si>
  <si>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</si>
  <si>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</si>
  <si>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</si>
  <si>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</si>
  <si>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</si>
  <si>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</si>
  <si>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</si>
  <si>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</si>
  <si>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</si>
  <si>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</si>
  <si>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</si>
  <si>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</si>
  <si>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</si>
  <si>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</si>
  <si>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</si>
  <si>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</si>
  <si>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</si>
  <si>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</si>
  <si>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</si>
  <si>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</si>
  <si>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</si>
  <si>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</si>
  <si>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</si>
  <si>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</si>
  <si>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</si>
  <si>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</si>
  <si>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</si>
  <si>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</si>
  <si>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</si>
  <si>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</si>
  <si>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</si>
  <si>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</si>
  <si>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</si>
  <si>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</si>
  <si>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</si>
  <si>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</si>
  <si>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</si>
  <si>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</si>
  <si>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</si>
  <si>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</si>
  <si>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</si>
  <si>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</si>
  <si>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</si>
  <si>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</si>
  <si>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</si>
  <si>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</si>
  <si>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</si>
  <si>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</si>
  <si>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</si>
  <si>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</si>
  <si>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</si>
  <si>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</si>
  <si>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</si>
  <si>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</si>
  <si>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</si>
  <si>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</si>
  <si>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</si>
  <si>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</si>
  <si>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</si>
  <si>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</si>
  <si>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</si>
  <si>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</si>
  <si>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</si>
  <si>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</si>
  <si>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</si>
  <si>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</si>
  <si>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</si>
  <si>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</si>
  <si>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</si>
  <si>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</si>
  <si>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</si>
  <si>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</si>
  <si>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</si>
  <si>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</si>
  <si>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</si>
  <si>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</si>
  <si>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</si>
  <si>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</si>
  <si>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</si>
  <si>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</si>
  <si>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</si>
  <si>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</si>
  <si>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</si>
  <si>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</si>
  <si>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</si>
  <si>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</si>
  <si>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</si>
  <si>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</si>
  <si>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</si>
  <si>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</si>
  <si>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</si>
  <si>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</si>
  <si>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</si>
  <si>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</si>
  <si>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</si>
  <si>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</si>
  <si>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</si>
  <si>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</si>
  <si>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</si>
  <si>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</si>
  <si>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</si>
  <si>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</si>
  <si>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</si>
  <si>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</si>
  <si>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</si>
  <si>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</si>
  <si>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</si>
  <si>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</si>
  <si>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</si>
  <si>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</si>
  <si>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</si>
  <si>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</si>
  <si>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</si>
  <si>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</si>
  <si>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</si>
  <si>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</si>
  <si>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</si>
  <si>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</si>
  <si>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</si>
  <si>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</si>
  <si>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</si>
  <si>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</si>
  <si>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</si>
  <si>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</si>
  <si>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</si>
  <si>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</si>
  <si>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</si>
  <si>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</si>
  <si>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</si>
  <si>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</si>
  <si>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</si>
  <si>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</si>
  <si>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</si>
  <si>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</si>
  <si>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</si>
  <si>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</si>
  <si>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</si>
  <si>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</si>
  <si>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</si>
  <si>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</si>
  <si>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</si>
  <si>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</si>
  <si>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</si>
  <si>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</si>
  <si>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</si>
  <si>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</si>
  <si>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</si>
  <si>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</si>
  <si>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</si>
  <si>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</si>
  <si>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</si>
  <si>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</si>
  <si>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</si>
  <si>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</si>
  <si>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</si>
  <si>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</si>
  <si>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</si>
  <si>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</si>
  <si>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</si>
  <si>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</si>
  <si>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</si>
  <si>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</si>
  <si>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</si>
  <si>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</si>
  <si>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</si>
  <si>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</si>
  <si>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</si>
  <si>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</si>
  <si>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</si>
  <si>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</si>
  <si>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</si>
  <si>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</si>
  <si>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</si>
  <si>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</si>
  <si>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</si>
  <si>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</si>
  <si>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</si>
  <si>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</si>
  <si>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</si>
  <si>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</si>
  <si>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</si>
  <si>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</si>
  <si>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</si>
  <si>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</si>
  <si>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</si>
  <si>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</si>
  <si>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</si>
  <si>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</si>
  <si>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</si>
  <si>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</si>
  <si>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</si>
  <si>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</si>
  <si>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</si>
  <si>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</si>
  <si>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</si>
  <si>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</si>
  <si>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</si>
  <si>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</si>
  <si>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</si>
  <si>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</si>
  <si>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</si>
  <si>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</si>
  <si>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</si>
  <si>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</si>
  <si>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</si>
  <si>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</si>
  <si>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</si>
  <si>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</si>
  <si>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</si>
  <si>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</si>
  <si>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</si>
  <si>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</si>
  <si>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</si>
  <si>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</si>
  <si>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</si>
  <si>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</si>
  <si>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</si>
  <si>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</si>
  <si>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</si>
  <si>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</si>
  <si>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</si>
  <si>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</si>
  <si>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</si>
  <si>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</si>
  <si>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</si>
  <si>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</si>
  <si>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</si>
  <si>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</si>
  <si>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</si>
  <si>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</si>
  <si>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</si>
  <si>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</si>
  <si>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</si>
  <si>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</si>
  <si>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</si>
  <si>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</si>
  <si>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</si>
  <si>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</si>
  <si>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</si>
  <si>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</si>
  <si>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</si>
  <si>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</si>
  <si>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</si>
  <si>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</si>
  <si>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</si>
  <si>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</si>
  <si>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</si>
  <si>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</si>
  <si>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</si>
  <si>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</si>
  <si>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</si>
  <si>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</si>
  <si>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</si>
  <si>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</si>
  <si>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</si>
  <si>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</si>
  <si>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</si>
  <si>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</si>
  <si>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</si>
  <si>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</si>
  <si>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</si>
  <si>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</si>
  <si>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</si>
  <si>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</si>
  <si>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</si>
  <si>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</si>
  <si>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</si>
  <si>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</si>
  <si>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</si>
  <si>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</si>
  <si>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</si>
  <si>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</si>
  <si>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</si>
  <si>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</si>
  <si>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</si>
  <si>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</si>
  <si>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</si>
  <si>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</si>
  <si>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</si>
  <si>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</si>
  <si>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</si>
  <si>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</si>
  <si>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</si>
  <si>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</si>
  <si>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</si>
  <si>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</si>
  <si>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</si>
  <si>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</si>
  <si>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</si>
  <si>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</si>
  <si>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</si>
  <si>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</si>
  <si>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</si>
  <si>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</si>
  <si>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</si>
  <si>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</si>
  <si>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</si>
  <si>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</si>
  <si>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</si>
  <si>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</si>
  <si>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</si>
  <si>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</si>
  <si>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</si>
  <si>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</si>
  <si>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</si>
  <si>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</si>
  <si>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</si>
  <si>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</si>
  <si>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</si>
  <si>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</si>
  <si>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</si>
  <si>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</si>
  <si>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</si>
  <si>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</si>
  <si>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</si>
  <si>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</si>
  <si>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</si>
  <si>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</si>
  <si>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</si>
  <si>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</si>
  <si>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</si>
  <si>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</si>
  <si>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</si>
  <si>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</si>
  <si>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</si>
  <si>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</si>
  <si>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</si>
  <si>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</si>
  <si>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</si>
  <si>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</si>
  <si>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</si>
  <si>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</si>
  <si>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</si>
  <si>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</si>
  <si>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</si>
  <si>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</si>
  <si>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</si>
  <si>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</si>
  <si>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</si>
  <si>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</si>
  <si>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</si>
  <si>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</si>
  <si>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</si>
  <si>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</si>
  <si>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</si>
  <si>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</si>
  <si>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</si>
  <si>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</si>
  <si>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</si>
  <si>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</si>
  <si>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</si>
  <si>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</si>
  <si>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</si>
  <si>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</si>
  <si>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</si>
  <si>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</si>
  <si>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</si>
  <si>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</si>
  <si>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</si>
  <si>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</si>
  <si>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</si>
  <si>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</si>
  <si>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</si>
  <si>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</si>
  <si>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</si>
  <si>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</si>
  <si>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</si>
  <si>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</si>
  <si>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</si>
  <si>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</si>
  <si>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</si>
  <si>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</si>
  <si>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</si>
  <si>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</si>
  <si>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</si>
  <si>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</si>
  <si>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</si>
  <si>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</si>
  <si>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</si>
  <si>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</si>
  <si>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</si>
  <si>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</si>
  <si>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</si>
  <si>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</si>
  <si>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</si>
  <si>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</si>
  <si>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</si>
  <si>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</si>
  <si>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</si>
  <si>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</si>
  <si>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</si>
  <si>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</si>
  <si>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</si>
  <si>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</si>
  <si>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</si>
  <si>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</si>
  <si>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</si>
  <si>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</si>
  <si>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</si>
  <si>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</si>
  <si>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</si>
  <si>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</si>
  <si>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</si>
  <si>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</si>
  <si>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</si>
  <si>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</si>
  <si>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</si>
  <si>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</si>
  <si>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</si>
  <si>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</si>
  <si>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</si>
  <si>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</si>
  <si>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</si>
  <si>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</si>
  <si>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</si>
  <si>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</si>
  <si>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</si>
  <si>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</si>
  <si>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</si>
  <si>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</si>
  <si>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</si>
  <si>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</si>
  <si>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</si>
  <si>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</si>
  <si>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</si>
  <si>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</si>
  <si>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</si>
  <si>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</si>
  <si>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</si>
  <si>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</si>
  <si>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</si>
  <si>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</si>
  <si>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</si>
  <si>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</si>
  <si>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</si>
  <si>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</si>
  <si>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</si>
  <si>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</si>
  <si>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</si>
  <si>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</si>
  <si>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</si>
  <si>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</si>
  <si>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</si>
  <si>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</si>
  <si>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</si>
  <si>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</si>
  <si>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</si>
  <si>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</si>
  <si>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</si>
  <si>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</si>
  <si>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</si>
  <si>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</si>
  <si>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</si>
  <si>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</si>
  <si>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</si>
  <si>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</si>
  <si>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</si>
  <si>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</si>
  <si>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</si>
  <si>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</si>
  <si>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</si>
  <si>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</si>
  <si>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</si>
  <si>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</si>
  <si>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</si>
  <si>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</si>
  <si>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</si>
  <si>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</si>
  <si>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</si>
  <si>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</si>
  <si>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</si>
  <si>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</si>
  <si>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</si>
  <si>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</si>
  <si>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</si>
  <si>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</si>
  <si>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</si>
  <si>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</si>
  <si>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</si>
  <si>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</si>
  <si>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</si>
  <si>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</si>
  <si>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</si>
  <si>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</si>
  <si>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</si>
  <si>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</si>
  <si>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</si>
  <si>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</si>
  <si>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</si>
  <si>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</si>
  <si>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</si>
  <si>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</si>
  <si>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</si>
  <si>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</si>
  <si>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</si>
  <si>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</si>
  <si>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</si>
  <si>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</si>
  <si>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</si>
  <si>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</si>
  <si>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</si>
  <si>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</si>
  <si>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</si>
  <si>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</si>
  <si>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</si>
  <si>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</si>
  <si>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</si>
  <si>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</si>
  <si>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</si>
  <si>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</si>
  <si>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</si>
  <si>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</si>
  <si>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</si>
  <si>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</si>
  <si>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</si>
  <si>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</si>
  <si>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</si>
  <si>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</si>
  <si>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</si>
  <si>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</si>
  <si>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</si>
  <si>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</si>
  <si>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</si>
  <si>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</si>
  <si>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</si>
  <si>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</si>
  <si>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</si>
  <si>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</si>
  <si>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</si>
  <si>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</si>
  <si>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</si>
  <si>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</si>
  <si>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</si>
  <si>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</si>
  <si>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</si>
  <si>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</si>
  <si>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</si>
  <si>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</si>
  <si>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</si>
  <si>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</si>
  <si>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</si>
  <si>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</si>
  <si>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</si>
  <si>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</si>
  <si>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</si>
  <si>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</si>
  <si>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</si>
  <si>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</si>
  <si>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</si>
  <si>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</si>
  <si>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</si>
  <si>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</si>
  <si>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</si>
  <si>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</si>
  <si>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</si>
  <si>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</si>
  <si>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</si>
  <si>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</si>
  <si>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</si>
  <si>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</si>
  <si>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</si>
  <si>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</si>
  <si>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</si>
  <si>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</si>
  <si>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</si>
  <si>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</si>
  <si>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</si>
  <si>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</si>
  <si>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</si>
  <si>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</si>
  <si>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</si>
  <si>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</si>
  <si>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</si>
  <si>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</si>
  <si>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</si>
  <si>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</si>
  <si>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</si>
  <si>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</si>
  <si>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</si>
  <si>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</si>
  <si>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</si>
  <si>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</si>
  <si>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</si>
  <si>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</si>
  <si>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</si>
  <si>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</si>
  <si>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</si>
  <si>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</si>
  <si>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</si>
  <si>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</si>
  <si>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</si>
  <si>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</si>
  <si>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</si>
  <si>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</si>
  <si>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</si>
  <si>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</si>
  <si>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</si>
  <si>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</si>
  <si>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</si>
  <si>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</si>
  <si>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</si>
  <si>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</si>
  <si>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</si>
  <si>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</si>
  <si>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</si>
  <si>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</si>
  <si>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</si>
  <si>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</si>
  <si>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</si>
  <si>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</si>
  <si>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</si>
  <si>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</si>
  <si>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</si>
  <si>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</si>
  <si>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</si>
  <si>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</si>
  <si>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</si>
  <si>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</si>
  <si>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</si>
  <si>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</si>
  <si>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</si>
  <si>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</si>
  <si>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</si>
  <si>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</si>
  <si>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</si>
  <si>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</si>
  <si>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</si>
  <si>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</si>
  <si>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</si>
  <si>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</si>
  <si>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</si>
  <si>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</si>
  <si>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</si>
  <si>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</si>
  <si>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</si>
  <si>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</si>
  <si>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</si>
  <si>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</si>
  <si>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</si>
  <si>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</si>
  <si>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</si>
  <si>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</si>
  <si>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</si>
  <si>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</si>
  <si>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</si>
  <si>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</si>
  <si>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</si>
  <si>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</si>
  <si>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</si>
  <si>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</si>
  <si>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</si>
  <si>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</si>
  <si>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</si>
  <si>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</si>
  <si>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</si>
  <si>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</si>
  <si>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</si>
  <si>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</si>
  <si>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</si>
  <si>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</si>
  <si>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</si>
  <si>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</si>
  <si>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</si>
  <si>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</si>
  <si>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</si>
  <si>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</si>
  <si>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</si>
  <si>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</si>
  <si>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</si>
  <si>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</si>
  <si>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</si>
  <si>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</si>
  <si>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</si>
  <si>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</si>
  <si>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</si>
  <si>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</si>
  <si>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</si>
  <si>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</si>
  <si>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</si>
  <si>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</si>
  <si>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</si>
  <si>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</si>
  <si>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</si>
  <si>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</si>
  <si>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</si>
  <si>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</si>
  <si>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</si>
  <si>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</si>
  <si>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</si>
  <si>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</si>
  <si>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</si>
  <si>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</si>
  <si>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</si>
  <si>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</si>
  <si>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</si>
  <si>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</si>
  <si>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</si>
  <si>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</si>
  <si>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</si>
  <si>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</si>
  <si>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</si>
  <si>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</si>
  <si>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</si>
  <si>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</si>
  <si>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</si>
  <si>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</si>
  <si>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</si>
  <si>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</si>
  <si>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</si>
  <si>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</si>
  <si>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</si>
  <si>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</si>
  <si>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</si>
  <si>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</si>
  <si>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</si>
  <si>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</si>
  <si>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</si>
  <si>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</si>
  <si>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</si>
  <si>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</si>
  <si>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</si>
  <si>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</si>
  <si>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</si>
  <si>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</si>
  <si>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</si>
  <si>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</si>
  <si>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</si>
  <si>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</si>
  <si>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</si>
  <si>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</si>
  <si>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</si>
  <si>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</si>
  <si>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</si>
  <si>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</si>
  <si>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</si>
  <si>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</si>
  <si>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</si>
  <si>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</si>
  <si>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</si>
  <si>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</si>
  <si>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</si>
  <si>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</si>
  <si>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</si>
  <si>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</si>
  <si>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</si>
  <si>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</si>
  <si>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</si>
  <si>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</si>
  <si>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</si>
  <si>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</si>
  <si>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</si>
  <si>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</si>
  <si>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</si>
  <si>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</si>
  <si>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</si>
  <si>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</si>
  <si>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</si>
  <si>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</si>
  <si>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</si>
  <si>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</si>
  <si>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</si>
  <si>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</si>
  <si>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</si>
  <si>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</si>
  <si>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</si>
  <si>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</si>
  <si>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</si>
  <si>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</si>
  <si>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</si>
  <si>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</si>
  <si>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</si>
  <si>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</si>
  <si>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</si>
  <si>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</si>
  <si>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</si>
  <si>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</si>
  <si>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</si>
  <si>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</si>
  <si>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</si>
  <si>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</si>
  <si>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</si>
  <si>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</si>
  <si>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</si>
  <si>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</si>
  <si>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</si>
  <si>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</si>
  <si>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</si>
  <si>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</si>
  <si>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</si>
  <si>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</si>
  <si>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</si>
  <si>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</si>
  <si>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</si>
  <si>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</si>
  <si>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</si>
  <si>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</si>
  <si>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</si>
  <si>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</si>
  <si>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</si>
  <si>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</si>
  <si>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</si>
  <si>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</si>
  <si>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</si>
  <si>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</si>
  <si>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</si>
  <si>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</si>
  <si>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</si>
  <si>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</si>
  <si>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</si>
  <si>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</si>
  <si>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</si>
  <si>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</si>
  <si>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</si>
  <si>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</si>
  <si>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</si>
  <si>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</si>
  <si>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</si>
  <si>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</si>
  <si>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</si>
  <si>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</si>
  <si>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</si>
  <si>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</si>
  <si>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</si>
  <si>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</si>
  <si>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</si>
  <si>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</si>
  <si>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</si>
  <si>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</si>
  <si>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</si>
  <si>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</si>
  <si>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</si>
  <si>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</si>
  <si>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</si>
  <si>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</si>
  <si>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</si>
  <si>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</si>
  <si>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</si>
  <si>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</si>
  <si>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</si>
  <si>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</si>
  <si>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</si>
  <si>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</si>
  <si>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</si>
  <si>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</si>
  <si>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</si>
  <si>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</si>
  <si>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</si>
  <si>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</si>
  <si>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</si>
  <si>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</si>
  <si>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</si>
  <si>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</si>
  <si>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</si>
  <si>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</si>
  <si>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</si>
  <si>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</si>
  <si>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</si>
  <si>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</si>
  <si>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</si>
  <si>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</si>
  <si>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</si>
  <si>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</si>
  <si>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</si>
  <si>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</si>
  <si>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</si>
  <si>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</si>
  <si>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</si>
  <si>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</si>
  <si>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</si>
  <si>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</si>
  <si>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</si>
  <si>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</si>
  <si>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</si>
  <si>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</si>
  <si>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</si>
  <si>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</si>
  <si>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</si>
  <si>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</si>
  <si>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</si>
  <si>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</si>
  <si>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</si>
  <si>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</si>
  <si>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</si>
  <si>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</si>
  <si>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</si>
  <si>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</si>
  <si>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</si>
  <si>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</si>
  <si>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</si>
  <si>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</si>
  <si>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</si>
  <si>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</si>
  <si>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</si>
  <si>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</si>
  <si>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</si>
  <si>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</si>
  <si>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</si>
  <si>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</si>
  <si>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</si>
  <si>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</si>
  <si>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</si>
  <si>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</si>
  <si>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</si>
  <si>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</si>
  <si>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</si>
  <si>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</si>
  <si>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</si>
  <si>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</si>
  <si>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</si>
  <si>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</si>
  <si>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</si>
  <si>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</si>
  <si>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</si>
  <si>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</si>
  <si>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</si>
  <si>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</si>
  <si>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</si>
  <si>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</si>
  <si>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</si>
  <si>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</si>
  <si>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</si>
  <si>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</si>
  <si>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</si>
  <si>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</si>
  <si>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</si>
  <si>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</si>
  <si>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</si>
  <si>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</si>
  <si>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</si>
  <si>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</si>
  <si>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</si>
  <si>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</si>
  <si>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</si>
  <si>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</si>
  <si>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</si>
  <si>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</si>
  <si>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</si>
  <si>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</si>
  <si>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</si>
  <si>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</si>
  <si>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</si>
  <si>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</si>
  <si>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</si>
  <si>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</si>
  <si>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</si>
  <si>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</si>
  <si>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</si>
  <si>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</si>
  <si>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</si>
  <si>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</si>
  <si>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</si>
  <si>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</si>
  <si>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</si>
  <si>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</si>
  <si>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</si>
  <si>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</si>
  <si>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</si>
  <si>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</si>
  <si>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</si>
  <si>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</si>
  <si>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</si>
  <si>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</si>
  <si>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</si>
  <si>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</si>
  <si>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</si>
  <si>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</si>
  <si>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</si>
  <si>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</si>
  <si>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</si>
  <si>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</si>
  <si>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</si>
  <si>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</si>
  <si>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</si>
  <si>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</si>
  <si>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</si>
  <si>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</si>
  <si>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</si>
  <si>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</si>
  <si>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</si>
  <si>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</si>
  <si>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</si>
  <si>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</si>
  <si>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</si>
  <si>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</si>
  <si>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</si>
  <si>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</si>
  <si>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</si>
  <si>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</si>
  <si>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</si>
  <si>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</si>
  <si>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</si>
  <si>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</si>
  <si>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</si>
  <si>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</si>
  <si>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</si>
  <si>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</si>
  <si>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</si>
  <si>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</si>
  <si>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</si>
  <si>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</si>
  <si>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</si>
  <si>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</si>
  <si>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</si>
  <si>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</si>
  <si>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</si>
  <si>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</si>
  <si>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</si>
  <si>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</si>
  <si>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</si>
  <si>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</si>
  <si>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</si>
  <si>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</si>
  <si>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</si>
  <si>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</si>
  <si>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</si>
  <si>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</si>
  <si>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</si>
  <si>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</si>
  <si>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</si>
  <si>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</si>
  <si>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</si>
  <si>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</si>
  <si>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</si>
  <si>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</si>
  <si>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</si>
  <si>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</si>
  <si>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</si>
  <si>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</si>
  <si>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</si>
  <si>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</si>
  <si>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</si>
  <si>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</si>
  <si>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</si>
  <si>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</si>
  <si>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</si>
  <si>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</si>
  <si>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</si>
  <si>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</si>
  <si>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</si>
  <si>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</si>
  <si>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</si>
  <si>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</si>
  <si>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</si>
  <si>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</si>
  <si>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</si>
  <si>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</si>
  <si>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</si>
  <si>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</si>
  <si>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</si>
  <si>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</si>
  <si>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</si>
  <si>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</si>
  <si>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</si>
  <si>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</si>
  <si>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</si>
  <si>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</si>
  <si>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</si>
  <si>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</si>
  <si>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</si>
  <si>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</si>
  <si>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</si>
  <si>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</si>
  <si>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</si>
  <si>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</si>
  <si>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</si>
  <si>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</si>
  <si>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</si>
  <si>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</si>
  <si>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</si>
  <si>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</si>
  <si>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</si>
  <si>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</si>
  <si>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</si>
  <si>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</si>
  <si>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</si>
  <si>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</si>
  <si>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</si>
  <si>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</si>
  <si>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</si>
  <si>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</si>
  <si>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</si>
  <si>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</si>
  <si>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</si>
  <si>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</si>
  <si>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</si>
  <si>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</si>
  <si>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</si>
  <si>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</si>
  <si>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</si>
  <si>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</si>
  <si>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</si>
  <si>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</si>
  <si>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</si>
  <si>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</si>
  <si>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</si>
  <si>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</si>
  <si>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</si>
  <si>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</si>
  <si>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</si>
  <si>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</si>
  <si>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</si>
  <si>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</si>
  <si>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</si>
  <si>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</si>
  <si>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</si>
  <si>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</si>
  <si>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</si>
  <si>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</si>
  <si>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</si>
  <si>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</si>
  <si>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</si>
  <si>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</si>
  <si>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</si>
  <si>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</si>
  <si>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</si>
  <si>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</si>
  <si>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</si>
  <si>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</si>
  <si>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</si>
  <si>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</si>
  <si>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</si>
  <si>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</si>
  <si>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</si>
  <si>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</si>
  <si>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</si>
  <si>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</si>
  <si>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</si>
  <si>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</si>
  <si>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</si>
  <si>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</si>
  <si>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</si>
  <si>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</si>
  <si>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</si>
  <si>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</si>
  <si>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</si>
  <si>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</si>
  <si>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</si>
  <si>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</si>
  <si>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</si>
  <si>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</si>
  <si>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</si>
  <si>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</si>
  <si>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</si>
  <si>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</si>
  <si>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</si>
  <si>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</si>
  <si>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</si>
  <si>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</si>
  <si>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</si>
  <si>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</si>
  <si>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</si>
  <si>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</si>
  <si>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</si>
  <si>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</si>
  <si>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</si>
  <si>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</si>
  <si>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</si>
  <si>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</si>
  <si>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</si>
  <si>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</si>
  <si>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</si>
  <si>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</si>
  <si>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</si>
  <si>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</si>
  <si>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</si>
  <si>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</si>
  <si>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</si>
  <si>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</si>
  <si>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</si>
  <si>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</si>
  <si>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</si>
  <si>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</si>
  <si>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</si>
  <si>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</si>
  <si>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</si>
  <si>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</si>
  <si>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</si>
  <si>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</si>
  <si>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</si>
  <si>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</si>
  <si>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</si>
  <si>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</si>
  <si>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</si>
  <si>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</si>
  <si>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</si>
  <si>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</si>
  <si>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</si>
  <si>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</si>
  <si>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</si>
  <si>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</si>
  <si>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</si>
  <si>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</si>
  <si>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</si>
  <si>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</si>
  <si>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</si>
  <si>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</si>
  <si>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</si>
  <si>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</si>
  <si>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</si>
  <si>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</si>
  <si>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</si>
  <si>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</si>
  <si>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</si>
  <si>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</si>
  <si>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</si>
  <si>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</si>
  <si>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</si>
  <si>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</si>
  <si>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</si>
  <si>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</si>
  <si>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</si>
  <si>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</si>
  <si>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</si>
  <si>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</si>
  <si>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</si>
  <si>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</si>
  <si>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</si>
  <si>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</si>
  <si>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</si>
  <si>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</si>
  <si>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</si>
  <si>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</si>
  <si>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</si>
  <si>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</si>
  <si>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</si>
  <si>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</si>
  <si>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</si>
  <si>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</si>
  <si>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</si>
  <si>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</si>
  <si>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</si>
  <si>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</si>
  <si>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</si>
  <si>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</si>
  <si>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</si>
  <si>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</si>
  <si>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</si>
  <si>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</si>
  <si>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</si>
  <si>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</si>
  <si>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</si>
  <si>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</si>
  <si>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</si>
  <si>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</si>
  <si>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</si>
  <si>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</si>
  <si>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</si>
  <si>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</si>
  <si>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</si>
  <si>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</si>
  <si>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</si>
  <si>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</si>
  <si>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</si>
  <si>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</si>
  <si>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</si>
  <si>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</si>
  <si>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</si>
  <si>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</si>
  <si>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</si>
  <si>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</si>
  <si>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</si>
  <si>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</si>
  <si>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</si>
  <si>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</si>
  <si>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</si>
  <si>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</si>
  <si>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</si>
  <si>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</si>
  <si>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</si>
  <si>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</si>
  <si>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</si>
  <si>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</si>
  <si>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</si>
  <si>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</si>
  <si>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</si>
  <si>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</si>
  <si>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</si>
  <si>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</si>
  <si>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</si>
  <si>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</si>
  <si>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</si>
  <si>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</si>
  <si>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</si>
  <si>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</si>
  <si>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</si>
  <si>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</si>
  <si>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</si>
  <si>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</si>
  <si>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</si>
  <si>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</si>
  <si>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</si>
  <si>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</si>
  <si>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</si>
  <si>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</si>
  <si>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</si>
  <si>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</si>
  <si>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</si>
  <si>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</si>
  <si>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</si>
  <si>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</si>
  <si>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</si>
  <si>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</si>
  <si>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</si>
  <si>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</si>
  <si>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</si>
  <si>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</si>
  <si>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</si>
  <si>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</si>
  <si>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</si>
  <si>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</si>
  <si>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</si>
  <si>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</si>
  <si>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</si>
  <si>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</si>
  <si>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</si>
  <si>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</si>
  <si>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</si>
  <si>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</si>
  <si>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</si>
  <si>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</si>
  <si>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</si>
  <si>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</si>
  <si>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</si>
  <si>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</si>
  <si>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</si>
  <si>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</si>
  <si>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</si>
  <si>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</si>
  <si>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</si>
  <si>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</si>
  <si>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</si>
  <si>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</si>
  <si>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</si>
  <si>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</si>
  <si>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</si>
  <si>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</si>
  <si>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</si>
  <si>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</si>
  <si>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</si>
  <si>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</si>
  <si>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</si>
  <si>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</si>
  <si>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</si>
  <si>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</si>
  <si>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</si>
  <si>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</si>
  <si>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</si>
  <si>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</si>
  <si>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</si>
  <si>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</si>
  <si>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</si>
  <si>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</si>
  <si>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</si>
  <si>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</si>
  <si>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</si>
  <si>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</si>
  <si>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</si>
  <si>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</si>
  <si>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</si>
  <si>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</si>
  <si>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</si>
  <si>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</si>
  <si>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</si>
  <si>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</si>
  <si>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</si>
  <si>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</si>
  <si>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</si>
  <si>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</si>
  <si>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</si>
  <si>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</si>
  <si>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</si>
  <si>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</si>
  <si>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</si>
  <si>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</si>
  <si>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</si>
  <si>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</si>
  <si>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</si>
  <si>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</si>
  <si>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</si>
  <si>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</si>
  <si>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</si>
  <si>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</si>
  <si>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</si>
  <si>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</si>
  <si>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</si>
  <si>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</si>
  <si>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</si>
  <si>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</si>
  <si>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</si>
  <si>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</si>
  <si>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</si>
  <si>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</si>
  <si>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</si>
  <si>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</si>
  <si>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</si>
  <si>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</si>
  <si>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</si>
  <si>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</si>
  <si>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</si>
  <si>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</si>
  <si>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</si>
  <si>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</si>
  <si>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</si>
  <si>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</si>
  <si>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</si>
  <si>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</si>
  <si>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</si>
  <si>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</si>
  <si>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</si>
  <si>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</si>
  <si>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</si>
  <si>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</si>
  <si>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</si>
  <si>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</si>
  <si>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</si>
  <si>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</si>
  <si>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</si>
  <si>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</si>
  <si>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</si>
  <si>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</si>
  <si>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</si>
  <si>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</si>
  <si>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</si>
  <si>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</si>
  <si>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</si>
  <si>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</si>
  <si>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</si>
  <si>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</si>
  <si>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</si>
  <si>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</si>
  <si>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</si>
  <si>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</si>
  <si>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</si>
  <si>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</si>
  <si>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</si>
  <si>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</si>
  <si>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</si>
  <si>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</si>
  <si>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</si>
  <si>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</si>
  <si>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</si>
  <si>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</si>
  <si>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</si>
  <si>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</si>
  <si>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</si>
  <si>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</si>
  <si>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</si>
  <si>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</si>
  <si>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</si>
  <si>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</si>
  <si>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</si>
  <si>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</si>
  <si>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</si>
  <si>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</si>
  <si>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</si>
  <si>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</si>
  <si>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</si>
  <si>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</si>
  <si>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</si>
  <si>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</si>
  <si>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</si>
  <si>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</si>
  <si>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</si>
  <si>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</si>
  <si>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</si>
  <si>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</si>
  <si>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</si>
  <si>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</si>
  <si>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</si>
  <si>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</si>
  <si>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</si>
  <si>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</si>
  <si>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</si>
  <si>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</si>
  <si>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</si>
  <si>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</si>
  <si>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</si>
  <si>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</si>
  <si>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</si>
  <si>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</si>
  <si>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</si>
  <si>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</si>
  <si>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</si>
  <si>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</si>
  <si>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</si>
  <si>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</si>
  <si>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</si>
  <si>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</si>
  <si>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</si>
  <si>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</si>
  <si>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</si>
  <si>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</si>
  <si>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</si>
  <si>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</si>
  <si>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</si>
  <si>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</si>
  <si>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</si>
  <si>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</si>
  <si>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</si>
  <si>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</si>
  <si>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</si>
  <si>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</si>
  <si>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</si>
  <si>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</si>
  <si>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</si>
  <si>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</si>
  <si>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</si>
  <si>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</si>
  <si>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</si>
  <si>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</si>
  <si>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</si>
  <si>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</si>
  <si>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</si>
  <si>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</si>
  <si>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</si>
  <si>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</si>
  <si>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</si>
  <si>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</si>
  <si>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</si>
  <si>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</si>
  <si>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</si>
  <si>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</si>
  <si>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</si>
  <si>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</si>
  <si>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</si>
  <si>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</si>
  <si>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</si>
  <si>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</si>
  <si>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</si>
  <si>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</si>
  <si>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</si>
  <si>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</si>
  <si>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</si>
  <si>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</si>
  <si>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</si>
  <si>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</si>
  <si>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</si>
  <si>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</si>
  <si>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</si>
  <si>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</si>
  <si>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</si>
  <si>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</si>
  <si>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</si>
  <si>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</si>
  <si>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</si>
  <si>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</si>
  <si>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</si>
  <si>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</si>
  <si>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</si>
  <si>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</si>
  <si>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</si>
  <si>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</si>
  <si>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</si>
  <si>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</si>
  <si>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</si>
  <si>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</si>
  <si>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</si>
  <si>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</si>
  <si>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</si>
  <si>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</si>
  <si>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</si>
  <si>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</si>
  <si>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</si>
  <si>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</si>
  <si>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</si>
  <si>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</si>
  <si>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</si>
  <si>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</si>
  <si>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</si>
  <si>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</si>
  <si>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</si>
  <si>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</si>
  <si>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</si>
  <si>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</si>
  <si>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</si>
  <si>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</si>
  <si>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</si>
  <si>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</si>
  <si>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</si>
  <si>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</si>
  <si>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</si>
  <si>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</si>
  <si>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</si>
  <si>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</si>
  <si>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</si>
  <si>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</si>
  <si>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</si>
  <si>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</si>
  <si>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</si>
  <si>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</si>
  <si>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</si>
  <si>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</si>
  <si>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</si>
  <si>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</si>
  <si>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</si>
  <si>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</si>
  <si>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</si>
  <si>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</si>
  <si>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</si>
  <si>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</si>
  <si>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</si>
  <si>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</si>
  <si>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</si>
  <si>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</si>
  <si>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</si>
  <si>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</si>
  <si>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</si>
  <si>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</si>
  <si>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</si>
  <si>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</si>
  <si>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</si>
  <si>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</si>
  <si>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</si>
  <si>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</si>
  <si>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</si>
  <si>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</si>
  <si>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</si>
  <si>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</si>
  <si>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</si>
  <si>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</si>
  <si>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</si>
  <si>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</si>
  <si>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</si>
  <si>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</si>
  <si>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</si>
  <si>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</si>
  <si>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</si>
  <si>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</si>
  <si>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</si>
  <si>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</si>
  <si>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</si>
  <si>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</si>
  <si>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</si>
  <si>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</si>
  <si>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</si>
  <si>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</si>
  <si>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</si>
  <si>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</si>
  <si>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</si>
  <si>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</si>
  <si>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</si>
  <si>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</si>
  <si>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</si>
  <si>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</si>
  <si>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</si>
  <si>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</si>
  <si>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</si>
  <si>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</si>
  <si>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</si>
  <si>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</si>
  <si>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</si>
  <si>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</si>
  <si>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</si>
  <si>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</si>
  <si>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</si>
  <si>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</si>
  <si>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</si>
  <si>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</si>
  <si>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</si>
  <si>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</si>
  <si>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</si>
  <si>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</si>
  <si>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</si>
  <si>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</si>
  <si>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</si>
  <si>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</si>
  <si>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</si>
  <si>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</si>
  <si>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</si>
  <si>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</si>
  <si>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</si>
  <si>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</si>
  <si>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</si>
  <si>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</si>
  <si>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</si>
  <si>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</si>
  <si>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</si>
  <si>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</si>
  <si>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</si>
  <si>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</si>
  <si>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</si>
  <si>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</si>
  <si>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</si>
  <si>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</si>
  <si>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</si>
  <si>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</si>
  <si>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</si>
  <si>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</si>
  <si>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</si>
  <si>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</si>
  <si>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</si>
  <si>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</si>
  <si>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</si>
  <si>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</si>
  <si>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</si>
  <si>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</si>
  <si>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</si>
  <si>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</si>
  <si>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</si>
  <si>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</si>
  <si>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</si>
  <si>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</si>
  <si>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</si>
  <si>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</si>
  <si>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</si>
  <si>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</si>
  <si>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</si>
  <si>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</si>
  <si>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</si>
  <si>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</si>
  <si>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</si>
  <si>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</si>
  <si>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</si>
  <si>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</si>
  <si>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</si>
  <si>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</si>
  <si>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</si>
  <si>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</si>
  <si>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</si>
  <si>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</si>
  <si>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</si>
  <si>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</si>
  <si>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</si>
  <si>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</si>
  <si>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</si>
  <si>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</si>
  <si>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</si>
  <si>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</si>
  <si>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</si>
  <si>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</si>
  <si>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</si>
  <si>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</si>
  <si>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</si>
  <si>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</si>
  <si>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</si>
  <si>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</si>
  <si>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</si>
  <si>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</si>
  <si>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</si>
  <si>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</si>
  <si>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</si>
  <si>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</si>
  <si>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</si>
  <si>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</si>
  <si>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</si>
  <si>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</si>
  <si>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</si>
  <si>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</si>
  <si>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</si>
  <si>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</si>
  <si>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</si>
  <si>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</si>
  <si>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</si>
  <si>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</si>
  <si>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</si>
  <si>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</si>
  <si>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</si>
  <si>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</si>
  <si>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</si>
  <si>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</si>
  <si>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</si>
  <si>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</si>
  <si>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</si>
  <si>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</si>
  <si>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</si>
  <si>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</si>
  <si>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</si>
  <si>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</si>
  <si>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</si>
  <si>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</si>
  <si>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</si>
  <si>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</si>
  <si>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</si>
  <si>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</si>
  <si>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</si>
  <si>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</si>
  <si>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</si>
  <si>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</si>
  <si>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</si>
  <si>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</si>
  <si>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</si>
  <si>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</si>
  <si>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</si>
  <si>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</si>
  <si>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</si>
  <si>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</si>
  <si>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</si>
  <si>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</si>
  <si>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</si>
  <si>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</si>
  <si>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</si>
  <si>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</si>
  <si>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</si>
  <si>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</si>
  <si>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</si>
  <si>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</si>
  <si>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</si>
  <si>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</si>
  <si>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</si>
  <si>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</si>
  <si>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</si>
  <si>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</si>
  <si>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</si>
  <si>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</si>
  <si>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</si>
  <si>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</si>
  <si>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</si>
  <si>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</si>
  <si>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</si>
  <si>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</si>
  <si>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</si>
  <si>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</si>
  <si>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</si>
  <si>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</si>
  <si>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</si>
  <si>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</si>
  <si>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</si>
  <si>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</si>
  <si>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</si>
  <si>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</si>
  <si>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</si>
  <si>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</si>
  <si>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</si>
  <si>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</si>
  <si>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</si>
  <si>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</si>
  <si>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</si>
  <si>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</si>
  <si>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</si>
  <si>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</si>
  <si>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</si>
  <si>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</si>
  <si>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</si>
  <si>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</si>
  <si>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</si>
  <si>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</si>
  <si>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</si>
  <si>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</si>
  <si>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</si>
  <si>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</si>
  <si>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</si>
  <si>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</si>
  <si>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</si>
  <si>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</si>
  <si>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</si>
  <si>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</si>
  <si>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</si>
  <si>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</si>
  <si>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</si>
  <si>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</si>
  <si>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</si>
  <si>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</si>
  <si>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</si>
  <si>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</si>
  <si>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</si>
  <si>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</si>
  <si>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</si>
  <si>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</si>
  <si>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</si>
  <si>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</si>
  <si>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</si>
  <si>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</si>
  <si>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</si>
  <si>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</si>
  <si>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</si>
  <si>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</si>
  <si>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</si>
  <si>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</si>
  <si>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</si>
  <si>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</si>
  <si>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</si>
  <si>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</si>
  <si>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</si>
  <si>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</si>
  <si>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</si>
  <si>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</si>
  <si>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</si>
  <si>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</si>
  <si>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</si>
  <si>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</si>
  <si>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</si>
  <si>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</si>
  <si>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</si>
  <si>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</si>
  <si>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</si>
  <si>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</si>
  <si>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</si>
  <si>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</si>
  <si>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</si>
  <si>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</si>
  <si>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</si>
  <si>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</si>
  <si>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</si>
  <si>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</si>
  <si>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</si>
  <si>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</si>
  <si>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</si>
  <si>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</si>
  <si>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</si>
  <si>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</si>
  <si>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</si>
  <si>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</si>
  <si>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</si>
  <si>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</si>
  <si>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</si>
  <si>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</si>
  <si>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</si>
  <si>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</si>
  <si>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</si>
  <si>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</si>
  <si>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</si>
  <si>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</si>
  <si>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</si>
  <si>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</si>
  <si>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</si>
  <si>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</si>
  <si>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</si>
  <si>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</si>
  <si>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</si>
  <si>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</si>
  <si>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</si>
  <si>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</si>
  <si>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</si>
  <si>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</si>
  <si>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</si>
  <si>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</si>
  <si>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</si>
  <si>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</si>
  <si>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</si>
  <si>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</si>
  <si>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</si>
  <si>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</si>
  <si>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</si>
  <si>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</si>
  <si>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</si>
  <si>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</si>
  <si>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</si>
  <si>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</si>
  <si>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</si>
  <si>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</si>
  <si>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</si>
  <si>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</si>
  <si>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</si>
  <si>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</si>
  <si>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</si>
  <si>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</si>
  <si>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</si>
  <si>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</si>
  <si>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</si>
  <si>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</si>
  <si>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</si>
  <si>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</si>
  <si>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</si>
  <si>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</si>
  <si>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</si>
  <si>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</si>
  <si>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</si>
  <si>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</si>
  <si>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</si>
  <si>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</si>
  <si>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</si>
  <si>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</si>
  <si>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</si>
  <si>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</si>
  <si>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</si>
  <si>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</si>
  <si>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</si>
  <si>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</si>
  <si>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</si>
  <si>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</si>
  <si>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</si>
  <si>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</si>
  <si>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</si>
  <si>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</si>
  <si>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</si>
  <si>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</si>
  <si>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</si>
  <si>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</si>
  <si>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</si>
  <si>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</si>
  <si>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</si>
  <si>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</si>
  <si>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</si>
  <si>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</si>
  <si>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</si>
  <si>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</si>
  <si>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</si>
  <si>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</si>
  <si>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</si>
  <si>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</si>
  <si>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</si>
  <si>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</si>
  <si>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</si>
  <si>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</si>
  <si>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</si>
  <si>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</si>
  <si>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</si>
  <si>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</si>
  <si>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</si>
  <si>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</si>
  <si>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</si>
  <si>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</si>
  <si>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</si>
  <si>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</si>
  <si>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</si>
  <si>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</si>
  <si>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</si>
  <si>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</si>
  <si>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</si>
  <si>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</si>
  <si>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</si>
  <si>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</si>
  <si>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</si>
  <si>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</si>
  <si>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</si>
  <si>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</si>
  <si>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</si>
  <si>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</si>
  <si>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</si>
  <si>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</si>
  <si>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</si>
  <si>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</si>
  <si>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</si>
  <si>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</si>
  <si>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</si>
  <si>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</si>
  <si>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</si>
  <si>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</si>
  <si>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</si>
  <si>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</si>
  <si>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</si>
  <si>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</si>
  <si>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</si>
  <si>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</si>
  <si>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</si>
  <si>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</si>
  <si>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</si>
  <si>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</si>
  <si>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</si>
  <si>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</si>
  <si>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</si>
  <si>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</si>
  <si>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</si>
  <si>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</si>
  <si>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</si>
  <si>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</si>
  <si>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</si>
  <si>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</si>
  <si>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</si>
  <si>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</si>
  <si>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</si>
  <si>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</si>
  <si>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</si>
  <si>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</si>
  <si>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</si>
  <si>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</si>
  <si>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</si>
  <si>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</si>
  <si>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</si>
  <si>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</si>
  <si>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</si>
  <si>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</si>
  <si>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</si>
  <si>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</si>
  <si>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</si>
  <si>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</si>
  <si>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</si>
  <si>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</si>
  <si>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</si>
  <si>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</si>
  <si>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</si>
  <si>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</si>
  <si>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</si>
  <si>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</si>
  <si>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</si>
  <si>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</si>
  <si>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</si>
  <si>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</si>
  <si>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</si>
  <si>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</si>
  <si>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</si>
  <si>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</si>
  <si>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</si>
  <si>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</si>
  <si>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</si>
  <si>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</si>
  <si>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</si>
  <si>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</si>
  <si>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</si>
  <si>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</si>
  <si>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</si>
  <si>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</si>
  <si>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</si>
  <si>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</si>
  <si>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</si>
  <si>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</si>
  <si>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</si>
  <si>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</si>
  <si>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</si>
  <si>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</si>
  <si>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</si>
  <si>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</si>
  <si>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</si>
  <si>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</si>
  <si>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</si>
  <si>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</si>
  <si>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</si>
  <si>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</si>
  <si>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</si>
  <si>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</si>
  <si>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</si>
  <si>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</si>
  <si>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</si>
  <si>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</si>
  <si>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</si>
  <si>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</si>
  <si>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</si>
  <si>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</si>
  <si>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</si>
  <si>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</si>
  <si>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</si>
  <si>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</si>
  <si>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</si>
  <si>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</si>
  <si>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</si>
  <si>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</si>
  <si>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</si>
  <si>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</si>
  <si>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</si>
  <si>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</si>
  <si>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</si>
  <si>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</si>
  <si>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</si>
  <si>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</si>
  <si>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</si>
  <si>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</si>
  <si>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</si>
  <si>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</si>
  <si>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</si>
  <si>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</si>
  <si>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</si>
  <si>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</si>
  <si>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</si>
  <si>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</si>
  <si>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</si>
  <si>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</si>
  <si>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</si>
  <si>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</si>
  <si>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</si>
  <si>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</si>
  <si>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</si>
  <si>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</si>
  <si>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</si>
  <si>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</si>
  <si>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</si>
  <si>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</si>
  <si>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</si>
  <si>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</si>
  <si>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</si>
  <si>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</si>
  <si>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</si>
  <si>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</si>
  <si>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</si>
  <si>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</si>
  <si>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</si>
  <si>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</si>
  <si>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</si>
  <si>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</si>
  <si>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</si>
  <si>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</si>
  <si>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</si>
  <si>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</si>
  <si>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</si>
  <si>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</si>
  <si>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</si>
  <si>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</si>
  <si>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</si>
  <si>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</si>
  <si>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</si>
  <si>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</si>
  <si>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</si>
  <si>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</si>
  <si>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</si>
  <si>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</si>
  <si>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</si>
  <si>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</si>
  <si>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</si>
  <si>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</si>
  <si>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</si>
  <si>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</si>
  <si>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</si>
  <si>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</si>
  <si>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</si>
  <si>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</si>
  <si>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</si>
  <si>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</si>
  <si>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</si>
  <si>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</si>
  <si>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</si>
  <si>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</si>
  <si>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</si>
  <si>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</si>
  <si>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</si>
  <si>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</si>
  <si>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</si>
  <si>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</si>
  <si>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</si>
  <si>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</si>
  <si>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</si>
  <si>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</si>
  <si>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</si>
  <si>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</si>
  <si>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</si>
  <si>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</si>
  <si>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</si>
  <si>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</si>
  <si>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</si>
  <si>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</si>
  <si>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</si>
  <si>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</si>
  <si>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</si>
  <si>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</si>
  <si>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</si>
  <si>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</si>
  <si>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</si>
  <si>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</si>
  <si>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</si>
  <si>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</si>
  <si>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</si>
  <si>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</si>
  <si>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</si>
  <si>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</si>
  <si>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</si>
  <si>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</si>
  <si>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</si>
  <si>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</si>
  <si>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</si>
  <si>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</si>
  <si>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</si>
  <si>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</si>
  <si>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</si>
  <si>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</si>
  <si>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</si>
  <si>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</si>
  <si>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</si>
  <si>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</si>
  <si>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</si>
  <si>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</si>
  <si>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</si>
  <si>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</si>
  <si>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</si>
  <si>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</si>
  <si>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</si>
  <si>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</si>
  <si>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</si>
  <si>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</si>
  <si>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</si>
  <si>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</si>
  <si>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</si>
  <si>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</si>
  <si>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</si>
  <si>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</si>
  <si>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</si>
  <si>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</si>
  <si>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</si>
  <si>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</si>
  <si>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</si>
  <si>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</si>
  <si>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</si>
  <si>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</si>
  <si>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</si>
  <si>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</si>
  <si>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</si>
  <si>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</si>
  <si>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</si>
  <si>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</si>
  <si>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</si>
  <si>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</si>
  <si>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</si>
  <si>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</si>
  <si>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</si>
  <si>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</si>
  <si>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</si>
  <si>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</si>
  <si>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</si>
  <si>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</si>
  <si>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</si>
  <si>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</si>
  <si>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</si>
  <si>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</si>
  <si>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</si>
  <si>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</si>
  <si>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</si>
  <si>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</si>
  <si>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</si>
  <si>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</si>
  <si>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</si>
  <si>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</si>
  <si>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</si>
  <si>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</si>
  <si>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</si>
  <si>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</si>
  <si>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</si>
  <si>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</si>
  <si>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</si>
  <si>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</si>
  <si>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</si>
  <si>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</si>
  <si>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</si>
  <si>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</si>
  <si>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</si>
  <si>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</si>
  <si>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</si>
  <si>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</si>
  <si>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</si>
  <si>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</si>
  <si>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</si>
  <si>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</si>
  <si>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</si>
  <si>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</si>
  <si>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</si>
  <si>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</si>
  <si>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</si>
  <si>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</si>
  <si>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</si>
  <si>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</si>
  <si>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</si>
  <si>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</si>
  <si>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</si>
  <si>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</si>
  <si>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</si>
  <si>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</si>
  <si>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</si>
  <si>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</si>
  <si>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</si>
  <si>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</si>
  <si>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</si>
  <si>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</si>
  <si>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</si>
  <si>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</si>
  <si>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</si>
  <si>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</si>
  <si>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</si>
  <si>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</si>
  <si>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</si>
  <si>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</si>
  <si>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</si>
  <si>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</si>
  <si>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</si>
  <si>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</si>
  <si>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</si>
  <si>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</si>
  <si>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</si>
  <si>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</si>
  <si>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</si>
  <si>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</si>
  <si>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</si>
  <si>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</si>
  <si>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</si>
  <si>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</si>
  <si>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</si>
  <si>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</si>
  <si>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</si>
  <si>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</si>
  <si>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</si>
  <si>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</si>
  <si>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</si>
  <si>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</si>
  <si>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</si>
  <si>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</si>
  <si>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</si>
  <si>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</si>
  <si>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</si>
  <si>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</si>
  <si>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</si>
  <si>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</si>
  <si>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</si>
  <si>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</si>
  <si>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</si>
  <si>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</si>
  <si>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</si>
  <si>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</si>
  <si>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</si>
  <si>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</si>
  <si>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</si>
  <si>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</si>
  <si>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</si>
  <si>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</si>
  <si>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</si>
  <si>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</si>
  <si>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</si>
  <si>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</si>
  <si>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</si>
  <si>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</si>
  <si>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</si>
  <si>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</si>
  <si>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</si>
  <si>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</si>
  <si>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</si>
  <si>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</si>
  <si>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</si>
  <si>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</si>
  <si>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</si>
  <si>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</si>
  <si>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</si>
  <si>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</si>
  <si>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</si>
  <si>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</si>
  <si>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</si>
  <si>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</si>
  <si>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</si>
  <si>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</si>
  <si>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</si>
  <si>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</si>
  <si>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</si>
  <si>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</si>
  <si>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</si>
  <si>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</si>
  <si>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</si>
  <si>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</si>
  <si>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</si>
  <si>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</si>
  <si>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</si>
  <si>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</si>
  <si>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</si>
  <si>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</si>
  <si>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</si>
  <si>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</si>
  <si>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</si>
  <si>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</si>
  <si>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</si>
  <si>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</si>
  <si>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</si>
  <si>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</si>
  <si>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</si>
  <si>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</si>
  <si>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</si>
  <si>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</si>
  <si>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</si>
  <si>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</si>
  <si>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</si>
  <si>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</si>
  <si>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</si>
  <si>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</si>
  <si>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</si>
  <si>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</si>
  <si>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</si>
  <si>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</si>
  <si>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</si>
  <si>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</si>
  <si>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</si>
  <si>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</si>
  <si>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</si>
  <si>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</si>
  <si>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</si>
  <si>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</si>
  <si>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</si>
  <si>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</si>
  <si>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</si>
  <si>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</si>
  <si>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</si>
  <si>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</si>
  <si>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</si>
  <si>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</si>
  <si>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</si>
  <si>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</si>
  <si>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</si>
  <si>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</si>
  <si>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</si>
  <si>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</si>
  <si>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</si>
  <si>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</si>
  <si>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</si>
  <si>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</si>
  <si>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</si>
  <si>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</si>
  <si>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</si>
  <si>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</si>
  <si>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</si>
  <si>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</si>
  <si>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</si>
  <si>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</si>
  <si>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</si>
  <si>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</si>
  <si>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</si>
  <si>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</si>
  <si>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</si>
  <si>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</si>
  <si>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</si>
  <si>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</si>
  <si>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</si>
  <si>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</si>
  <si>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</si>
  <si>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</si>
  <si>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</si>
  <si>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</si>
  <si>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</si>
  <si>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</si>
  <si>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</si>
  <si>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</si>
  <si>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</si>
  <si>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</si>
  <si>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</si>
  <si>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</si>
  <si>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</si>
  <si>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</si>
  <si>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</si>
  <si>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</si>
  <si>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</si>
  <si>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</si>
  <si>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</si>
  <si>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</si>
  <si>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</si>
  <si>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</si>
  <si>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</si>
  <si>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</si>
  <si>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</si>
  <si>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</si>
  <si>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</si>
  <si>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</si>
  <si>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</si>
  <si>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</si>
  <si>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</si>
  <si>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</si>
  <si>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</si>
  <si>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</si>
  <si>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</si>
  <si>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</si>
  <si>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</si>
  <si>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</si>
  <si>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</si>
  <si>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</si>
  <si>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</si>
  <si>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</si>
  <si>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</si>
  <si>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</si>
  <si>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</si>
  <si>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</si>
  <si>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</si>
  <si>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</si>
  <si>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</si>
  <si>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</si>
  <si>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</si>
  <si>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</si>
  <si>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</si>
  <si>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</si>
  <si>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</si>
  <si>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</si>
  <si>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</si>
  <si>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</si>
  <si>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</si>
  <si>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</si>
  <si>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</si>
  <si>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</si>
  <si>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</si>
  <si>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</si>
  <si>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</si>
  <si>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</si>
  <si>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</si>
  <si>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</si>
  <si>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</si>
  <si>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</si>
  <si>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</si>
  <si>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</si>
  <si>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</si>
  <si>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</si>
  <si>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</si>
  <si>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</si>
  <si>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</si>
  <si>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</si>
  <si>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</si>
  <si>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</si>
  <si>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</si>
  <si>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</si>
  <si>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</si>
  <si>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</si>
  <si>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</si>
  <si>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</si>
  <si>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</si>
  <si>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</si>
  <si>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</si>
  <si>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</si>
  <si>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</si>
  <si>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</si>
  <si>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</si>
  <si>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</si>
  <si>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</si>
  <si>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</si>
  <si>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</si>
  <si>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</si>
  <si>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</si>
  <si>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</si>
  <si>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</si>
  <si>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</si>
  <si>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</si>
  <si>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</si>
  <si>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</si>
  <si>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</si>
  <si>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</si>
  <si>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</si>
  <si>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</si>
  <si>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</si>
  <si>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</si>
  <si>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</si>
  <si>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</si>
  <si>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</si>
  <si>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</si>
  <si>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</si>
  <si>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</si>
  <si>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</si>
  <si>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</si>
  <si>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</si>
  <si>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</si>
  <si>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</si>
  <si>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</si>
  <si>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</si>
  <si>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</si>
  <si>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</si>
  <si>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</si>
  <si>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</si>
  <si>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</si>
  <si>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</si>
  <si>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</si>
  <si>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</si>
  <si>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</si>
  <si>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</si>
  <si>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</si>
  <si>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</si>
  <si>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</si>
  <si>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</si>
  <si>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</si>
  <si>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</si>
  <si>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</si>
  <si>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</si>
  <si>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</si>
  <si>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</si>
  <si>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</si>
  <si>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</si>
  <si>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</si>
  <si>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</si>
  <si>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</si>
  <si>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</si>
  <si>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</si>
  <si>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</si>
  <si>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</si>
  <si>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</si>
  <si>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</si>
  <si>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</si>
  <si>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</si>
  <si>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</si>
  <si>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</si>
  <si>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</si>
  <si>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</si>
  <si>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</si>
  <si>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</si>
  <si>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</si>
  <si>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</si>
  <si>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</si>
  <si>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</si>
  <si>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</si>
  <si>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</si>
  <si>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</si>
  <si>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</si>
  <si>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</si>
  <si>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</si>
  <si>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</si>
  <si>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</si>
  <si>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</si>
  <si>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</si>
  <si>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</si>
  <si>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</si>
  <si>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</si>
  <si>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</si>
  <si>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</si>
  <si>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</si>
  <si>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</si>
  <si>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</si>
  <si>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</si>
  <si>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</si>
  <si>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</si>
  <si>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</si>
  <si>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</si>
  <si>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</si>
  <si>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</si>
  <si>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</si>
  <si>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</si>
  <si>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</si>
  <si>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</si>
  <si>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</si>
  <si>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</si>
  <si>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</si>
  <si>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</si>
  <si>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</si>
  <si>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</si>
  <si>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</si>
  <si>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</si>
  <si>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</si>
  <si>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</si>
  <si>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</si>
  <si>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</si>
  <si>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</si>
  <si>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</si>
  <si>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</si>
  <si>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</si>
  <si>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</si>
  <si>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</si>
  <si>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</si>
  <si>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</si>
  <si>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</si>
  <si>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</si>
  <si>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</si>
  <si>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</si>
  <si>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</si>
  <si>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</si>
  <si>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</si>
  <si>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</si>
  <si>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</si>
  <si>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</si>
  <si>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</si>
  <si>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</si>
  <si>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</si>
  <si>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</si>
  <si>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</si>
  <si>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</si>
  <si>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</si>
  <si>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</si>
  <si>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</si>
  <si>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</si>
  <si>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</si>
  <si>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</si>
  <si>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</si>
  <si>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</si>
  <si>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</si>
  <si>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</si>
  <si>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</si>
  <si>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</si>
  <si>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</si>
  <si>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</si>
  <si>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</si>
  <si>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</si>
  <si>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</si>
  <si>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</si>
  <si>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</si>
  <si>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</si>
  <si>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</si>
  <si>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</si>
  <si>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</si>
  <si>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</si>
  <si>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</si>
  <si>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</si>
  <si>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</si>
  <si>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</si>
  <si>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</si>
  <si>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</si>
  <si>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</si>
  <si>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</si>
  <si>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</si>
  <si>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</si>
  <si>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</si>
  <si>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</si>
  <si>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</si>
  <si>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</si>
  <si>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</si>
  <si>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</si>
  <si>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</si>
  <si>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</si>
  <si>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</si>
  <si>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</si>
  <si>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</si>
  <si>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</si>
  <si>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</si>
  <si>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</si>
  <si>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</si>
  <si>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</si>
  <si>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</si>
  <si>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</si>
  <si>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</si>
  <si>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</si>
  <si>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</si>
  <si>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</si>
  <si>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</si>
  <si>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</si>
  <si>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</si>
  <si>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</si>
  <si>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</si>
  <si>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</si>
  <si>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</si>
  <si>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</si>
  <si>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</si>
  <si>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</si>
  <si>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</si>
  <si>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</si>
  <si>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</si>
  <si>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</si>
  <si>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</si>
  <si>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</si>
  <si>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</si>
  <si>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</si>
  <si>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</si>
  <si>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</si>
  <si>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</si>
  <si>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</si>
  <si>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</si>
  <si>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</si>
  <si>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</si>
  <si>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</si>
  <si>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</si>
  <si>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</si>
  <si>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</si>
  <si>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</si>
  <si>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</si>
  <si>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</si>
  <si>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</si>
  <si>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</si>
  <si>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</si>
  <si>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</si>
  <si>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</si>
  <si>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</si>
  <si>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</si>
  <si>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</si>
  <si>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</si>
  <si>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</si>
  <si>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</si>
  <si>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</si>
  <si>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</si>
  <si>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</si>
  <si>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</si>
  <si>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</si>
  <si>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</si>
  <si>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</si>
  <si>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</si>
  <si>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</si>
  <si>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</si>
  <si>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</si>
  <si>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</si>
  <si>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</si>
  <si>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</si>
  <si>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</si>
  <si>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</si>
  <si>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</si>
  <si>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</si>
  <si>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</si>
  <si>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</si>
  <si>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</si>
  <si>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</si>
  <si>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</si>
  <si>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</si>
  <si>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</si>
  <si>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</si>
  <si>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</si>
  <si>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</si>
  <si>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</si>
  <si>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</si>
  <si>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</si>
  <si>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</si>
  <si>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</si>
  <si>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</si>
  <si>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</si>
  <si>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</si>
  <si>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</si>
  <si>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</si>
  <si>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</si>
  <si>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</si>
  <si>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</si>
  <si>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</si>
  <si>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</si>
  <si>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</si>
  <si>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</si>
  <si>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</si>
  <si>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</si>
  <si>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</si>
  <si>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</si>
  <si>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</si>
  <si>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</si>
  <si>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</si>
  <si>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</si>
  <si>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</si>
  <si>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</si>
  <si>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</si>
  <si>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</si>
  <si>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</si>
  <si>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</si>
  <si>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</si>
  <si>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</si>
  <si>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</si>
  <si>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</si>
  <si>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</si>
  <si>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</si>
  <si>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</si>
  <si>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</si>
  <si>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</si>
  <si>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</si>
  <si>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</si>
  <si>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</si>
  <si>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</si>
  <si>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</si>
  <si>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</si>
  <si>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</si>
  <si>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</si>
  <si>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</si>
  <si>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</si>
  <si>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</si>
  <si>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</si>
  <si>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</si>
  <si>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</si>
  <si>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</si>
  <si>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</si>
  <si>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</si>
  <si>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</si>
  <si>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</si>
  <si>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</si>
  <si>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</si>
  <si>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</si>
  <si>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</si>
  <si>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</si>
  <si>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</si>
  <si>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</si>
  <si>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</si>
  <si>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</si>
  <si>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</si>
  <si>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</si>
  <si>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</si>
  <si>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</si>
  <si>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</si>
  <si>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</si>
  <si>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</si>
  <si>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</si>
  <si>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</si>
  <si>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</si>
  <si>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</si>
  <si>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</si>
  <si>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</si>
  <si>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</si>
  <si>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</si>
  <si>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</si>
  <si>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</si>
  <si>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</si>
  <si>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</si>
  <si>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</si>
  <si>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</si>
  <si>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</si>
  <si>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</si>
  <si>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</si>
  <si>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</si>
  <si>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</si>
  <si>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</si>
  <si>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</si>
  <si>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</si>
  <si>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</si>
  <si>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</si>
  <si>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</si>
  <si>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</si>
  <si>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</si>
  <si>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</si>
  <si>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</si>
  <si>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</si>
  <si>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</si>
  <si>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</si>
  <si>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</si>
  <si>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</si>
  <si>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</si>
  <si>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</si>
  <si>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</si>
  <si>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</si>
  <si>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</si>
  <si>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</si>
  <si>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</si>
  <si>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</si>
  <si>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</si>
  <si>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</si>
  <si>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</si>
  <si>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</si>
  <si>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</si>
  <si>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</si>
  <si>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</si>
  <si>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</si>
  <si>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</si>
  <si>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</si>
  <si>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</si>
  <si>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</si>
  <si>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</si>
  <si>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</si>
  <si>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</si>
  <si>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</si>
  <si>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</si>
  <si>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</si>
  <si>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</si>
  <si>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</si>
  <si>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</si>
  <si>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</si>
  <si>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</si>
  <si>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</si>
  <si>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</si>
  <si>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</si>
  <si>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</si>
  <si>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</si>
  <si>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</si>
  <si>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</si>
  <si>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</si>
  <si>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</si>
  <si>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</si>
  <si>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</si>
  <si>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</si>
  <si>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</si>
  <si>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</si>
  <si>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</si>
  <si>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</si>
  <si>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</si>
  <si>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</si>
  <si>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</si>
  <si>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</si>
  <si>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</si>
  <si>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</si>
  <si>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</si>
  <si>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</si>
  <si>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</si>
  <si>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</si>
  <si>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</si>
  <si>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</si>
  <si>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</si>
  <si>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</si>
  <si>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</si>
  <si>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</si>
  <si>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</si>
  <si>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</si>
  <si>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</si>
  <si>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</si>
  <si>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</si>
  <si>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</si>
  <si>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</si>
  <si>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</si>
  <si>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</si>
  <si>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</si>
  <si>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</si>
  <si>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</si>
  <si>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</si>
  <si>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</si>
  <si>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</si>
  <si>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</si>
  <si>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</si>
  <si>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</si>
  <si>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</si>
  <si>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</si>
  <si>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</si>
  <si>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</si>
  <si>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</si>
  <si>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</si>
  <si>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</si>
  <si>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</si>
  <si>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</si>
  <si>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</si>
  <si>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</si>
  <si>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</si>
  <si>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</si>
  <si>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</si>
  <si>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</si>
  <si>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</si>
  <si>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</si>
  <si>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</si>
  <si>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</si>
  <si>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</si>
  <si>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</si>
  <si>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</si>
  <si>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</si>
  <si>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</si>
  <si>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</si>
  <si>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</si>
  <si>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</si>
  <si>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</si>
  <si>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</si>
  <si>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</si>
  <si>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</si>
  <si>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</si>
  <si>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</si>
  <si>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</si>
  <si>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</si>
  <si>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</si>
  <si>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</si>
  <si>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</si>
  <si>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</si>
  <si>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</si>
  <si>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</si>
  <si>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</si>
  <si>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</si>
  <si>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</si>
  <si>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</si>
  <si>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</si>
  <si>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</si>
  <si>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</si>
  <si>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</si>
  <si>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</si>
  <si>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</si>
  <si>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</si>
  <si>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</si>
  <si>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</si>
  <si>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</si>
  <si>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</si>
  <si>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</si>
  <si>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</si>
  <si>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</si>
  <si>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</si>
  <si>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</si>
  <si>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</si>
  <si>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</si>
  <si>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</si>
  <si>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</si>
  <si>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</si>
  <si>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</si>
  <si>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</si>
  <si>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</si>
  <si>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</si>
  <si>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</si>
  <si>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</si>
  <si>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</si>
  <si>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</si>
  <si>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</si>
  <si>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</si>
  <si>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</si>
  <si>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</si>
  <si>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</si>
  <si>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</si>
  <si>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</si>
  <si>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</si>
  <si>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</si>
  <si>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</si>
  <si>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</si>
  <si>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</si>
  <si>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</si>
  <si>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</si>
  <si>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</si>
  <si>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</si>
  <si>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</si>
  <si>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</si>
  <si>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</si>
  <si>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</si>
  <si>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</si>
  <si>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</si>
  <si>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</si>
  <si>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</si>
  <si>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</si>
  <si>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</si>
  <si>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</si>
  <si>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</si>
  <si>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</si>
  <si>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</si>
  <si>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</si>
  <si>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</si>
  <si>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</si>
  <si>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</si>
  <si>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</si>
  <si>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</si>
  <si>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</si>
  <si>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</si>
  <si>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</si>
  <si>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</si>
  <si>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</si>
  <si>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</si>
  <si>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</si>
  <si>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</si>
  <si>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</si>
  <si>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</si>
  <si>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</si>
  <si>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</si>
  <si>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</si>
  <si>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</si>
  <si>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</si>
  <si>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</si>
  <si>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</si>
  <si>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</si>
  <si>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</si>
  <si>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</si>
  <si>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</si>
  <si>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</si>
  <si>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</si>
  <si>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</si>
  <si>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</si>
  <si>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</si>
  <si>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</si>
  <si>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</si>
  <si>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</si>
  <si>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</si>
  <si>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</si>
  <si>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</si>
  <si>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</si>
  <si>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</si>
  <si>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</si>
  <si>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</si>
  <si>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</si>
  <si>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</si>
  <si>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</si>
  <si>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</si>
  <si>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</si>
  <si>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</si>
  <si>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</si>
  <si>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</si>
  <si>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</si>
  <si>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</si>
  <si>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</si>
  <si>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</si>
  <si>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</si>
  <si>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</si>
  <si>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</si>
  <si>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</si>
  <si>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</si>
  <si>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</si>
  <si>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</si>
  <si>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</si>
  <si>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</si>
  <si>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</si>
  <si>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</si>
  <si>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</si>
  <si>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</si>
  <si>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</si>
  <si>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</si>
  <si>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</si>
  <si>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</si>
  <si>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</si>
  <si>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</si>
  <si>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</si>
  <si>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</si>
  <si>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</si>
  <si>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</si>
  <si>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</si>
  <si>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</si>
  <si>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</si>
  <si>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</si>
  <si>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</si>
  <si>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</si>
  <si>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</si>
  <si>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</si>
  <si>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</si>
  <si>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</si>
  <si>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</si>
  <si>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</si>
  <si>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</si>
  <si>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</si>
  <si>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</si>
  <si>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</si>
  <si>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</si>
  <si>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</si>
  <si>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</si>
  <si>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</si>
  <si>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</si>
  <si>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</si>
  <si>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</si>
  <si>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</si>
  <si>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</si>
  <si>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</si>
  <si>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</si>
  <si>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</si>
  <si>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</si>
  <si>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</si>
  <si>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</si>
  <si>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</si>
  <si>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</si>
  <si>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</si>
  <si>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</si>
  <si>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</si>
  <si>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</si>
  <si>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</si>
  <si>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</si>
  <si>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</si>
  <si>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</si>
  <si>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</si>
  <si>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</si>
  <si>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</si>
  <si>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</si>
  <si>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</si>
  <si>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</si>
  <si>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</si>
  <si>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</si>
  <si>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</si>
  <si>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</si>
  <si>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</si>
  <si>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</si>
  <si>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</si>
  <si>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</si>
  <si>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</si>
  <si>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</si>
  <si>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</si>
  <si>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</si>
  <si>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</si>
  <si>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</si>
  <si>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</si>
  <si>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</si>
  <si>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</si>
  <si>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</si>
  <si>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</si>
  <si>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</si>
  <si>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</si>
  <si>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</si>
  <si>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</si>
  <si>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</si>
  <si>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</si>
  <si>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</si>
  <si>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</si>
  <si>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</si>
  <si>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</si>
  <si>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</si>
  <si>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</si>
  <si>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</si>
  <si>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</si>
  <si>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</si>
  <si>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</si>
  <si>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</si>
  <si>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</si>
  <si>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</si>
  <si>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</si>
  <si>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</si>
  <si>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</si>
  <si>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</si>
  <si>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</si>
  <si>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</si>
  <si>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</si>
  <si>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</si>
  <si>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</si>
  <si>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</si>
  <si>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</si>
  <si>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</si>
  <si>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</si>
  <si>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</si>
  <si>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</si>
  <si>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</si>
  <si>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</si>
  <si>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</si>
  <si>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</si>
  <si>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</si>
  <si>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</si>
  <si>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</si>
  <si>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</si>
  <si>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</si>
  <si>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</si>
  <si>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</si>
  <si>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</si>
  <si>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</si>
  <si>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</si>
  <si>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</si>
  <si>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</si>
  <si>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</si>
  <si>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</si>
  <si>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</si>
  <si>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</si>
  <si>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</si>
  <si>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</si>
  <si>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</si>
  <si>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</si>
  <si>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</si>
  <si>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</si>
  <si>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</si>
  <si>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</si>
  <si>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</si>
  <si>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</si>
  <si>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</si>
  <si>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</si>
  <si>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</si>
  <si>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</si>
  <si>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</si>
  <si>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</si>
  <si>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</si>
  <si>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</si>
  <si>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</si>
  <si>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</si>
  <si>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</si>
  <si>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</si>
  <si>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</si>
  <si>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</si>
  <si>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</si>
  <si>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</si>
  <si>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</si>
  <si>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</si>
  <si>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</si>
  <si>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</si>
  <si>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</si>
  <si>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</si>
  <si>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</si>
  <si>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</si>
  <si>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</si>
  <si>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</si>
  <si>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</si>
  <si>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</si>
  <si>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</si>
  <si>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</si>
  <si>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</si>
  <si>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</si>
  <si>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</si>
  <si>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</si>
  <si>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</si>
  <si>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</si>
  <si>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</si>
  <si>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</si>
  <si>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</si>
  <si>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</si>
  <si>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</si>
  <si>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</si>
  <si>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</si>
  <si>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</si>
  <si>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</si>
  <si>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</si>
  <si>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</si>
  <si>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</si>
  <si>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</si>
  <si>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</si>
  <si>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</si>
  <si>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</si>
  <si>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</si>
  <si>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</si>
  <si>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</si>
  <si>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</si>
  <si>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</si>
  <si>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</si>
  <si>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</si>
  <si>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</si>
  <si>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</si>
  <si>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</si>
  <si>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</si>
  <si>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</si>
  <si>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</si>
  <si>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</si>
  <si>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</si>
  <si>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</si>
  <si>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</si>
  <si>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</si>
  <si>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</si>
  <si>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</si>
  <si>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</si>
  <si>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</si>
  <si>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</si>
  <si>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</si>
  <si>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</si>
  <si>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</si>
  <si>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</si>
  <si>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</si>
  <si>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</si>
  <si>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</si>
  <si>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</si>
  <si>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</si>
  <si>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</si>
  <si>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</si>
  <si>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</si>
  <si>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</si>
  <si>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</si>
  <si>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</si>
  <si>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</si>
  <si>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</si>
  <si>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</si>
  <si>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</si>
  <si>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</si>
  <si>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</si>
  <si>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</si>
  <si>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</si>
  <si>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</si>
  <si>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</si>
  <si>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</si>
  <si>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</si>
  <si>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</si>
  <si>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</si>
  <si>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</si>
  <si>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</si>
  <si>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</si>
  <si>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</si>
  <si>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</si>
  <si>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</si>
  <si>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</si>
  <si>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</si>
  <si>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</si>
  <si>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</si>
  <si>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</si>
  <si>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</si>
  <si>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</si>
  <si>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</si>
  <si>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</si>
  <si>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</si>
  <si>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</si>
  <si>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</si>
  <si>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</si>
  <si>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</si>
  <si>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</si>
  <si>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</si>
  <si>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</si>
  <si>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</si>
  <si>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</si>
  <si>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</si>
  <si>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</si>
  <si>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</si>
  <si>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</si>
  <si>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</si>
  <si>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</si>
  <si>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</si>
  <si>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</si>
  <si>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</si>
  <si>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</si>
  <si>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</si>
  <si>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</si>
  <si>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</si>
  <si>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</si>
  <si>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</si>
  <si>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</si>
  <si>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</si>
  <si>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</si>
  <si>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</si>
  <si>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</si>
  <si>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</si>
  <si>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</si>
  <si>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</si>
  <si>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</si>
  <si>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</si>
  <si>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</si>
  <si>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</si>
  <si>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</si>
  <si>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</si>
  <si>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</si>
  <si>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</si>
  <si>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</si>
  <si>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</si>
  <si>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</si>
  <si>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</si>
  <si>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</si>
  <si>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</si>
  <si>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</si>
  <si>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</si>
  <si>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</si>
  <si>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</si>
  <si>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</si>
  <si>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</si>
  <si>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</si>
  <si>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</si>
  <si>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</si>
  <si>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</si>
  <si>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</si>
  <si>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</si>
  <si>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</si>
  <si>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</si>
  <si>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</si>
  <si>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</si>
  <si>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</si>
  <si>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</si>
  <si>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</si>
  <si>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</si>
  <si>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</si>
  <si>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</si>
  <si>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</si>
  <si>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</si>
  <si>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</si>
  <si>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</si>
  <si>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</si>
  <si>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</si>
  <si>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</si>
  <si>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</si>
  <si>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</si>
  <si>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</si>
  <si>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</si>
  <si>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</si>
  <si>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</si>
  <si>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</si>
  <si>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</si>
  <si>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</si>
  <si>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</si>
  <si>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</si>
  <si>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</si>
  <si>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</si>
  <si>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</si>
  <si>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</si>
  <si>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</si>
  <si>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</si>
  <si>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</si>
  <si>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</si>
  <si>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</si>
  <si>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</si>
  <si>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</si>
  <si>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</si>
  <si>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</si>
  <si>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</si>
  <si>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</si>
  <si>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</si>
  <si>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</si>
  <si>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</si>
  <si>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</si>
  <si>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</si>
  <si>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</si>
  <si>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</si>
  <si>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</si>
  <si>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</si>
  <si>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</si>
  <si>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</si>
  <si>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</si>
  <si>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</si>
  <si>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</si>
  <si>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</si>
  <si>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</si>
  <si>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</si>
  <si>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</si>
  <si>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</si>
  <si>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</si>
  <si>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</si>
  <si>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</si>
  <si>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</si>
  <si>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</si>
  <si>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</si>
  <si>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</si>
  <si>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</si>
  <si>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</si>
  <si>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</si>
  <si>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</si>
  <si>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</si>
  <si>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</si>
  <si>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</si>
  <si>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</si>
  <si>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</si>
  <si>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</si>
  <si>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</si>
  <si>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</si>
  <si>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</si>
  <si>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</si>
  <si>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</si>
  <si>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</si>
  <si>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</si>
  <si>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</si>
  <si>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</si>
  <si>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</si>
  <si>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</si>
  <si>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</si>
  <si>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</si>
  <si>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</si>
  <si>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</si>
  <si>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</si>
  <si>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</si>
  <si>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</si>
  <si>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</si>
  <si>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</si>
  <si>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</si>
  <si>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</si>
  <si>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</si>
  <si>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</si>
  <si>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</si>
  <si>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</si>
  <si>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</si>
  <si>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</si>
  <si>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</si>
  <si>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</si>
  <si>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</si>
  <si>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</si>
  <si>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</si>
  <si>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</si>
  <si>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</si>
  <si>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</si>
  <si>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</si>
  <si>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</si>
  <si>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</si>
  <si>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</si>
  <si>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</si>
  <si>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</si>
  <si>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</si>
  <si>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</si>
  <si>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</si>
  <si>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</si>
  <si>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</si>
  <si>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</si>
  <si>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</si>
  <si>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</si>
  <si>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</si>
  <si>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</si>
  <si>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</si>
  <si>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</si>
  <si>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</si>
  <si>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</si>
  <si>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</si>
  <si>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</si>
  <si>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</si>
  <si>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</si>
  <si>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</si>
  <si>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</si>
  <si>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</si>
  <si>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</si>
  <si>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</si>
  <si>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</si>
  <si>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</si>
  <si>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</si>
  <si>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</si>
  <si>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</si>
  <si>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</si>
  <si>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</si>
  <si>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</si>
  <si>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</si>
  <si>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</si>
  <si>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</si>
  <si>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</si>
  <si>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</si>
  <si>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</si>
  <si>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</si>
  <si>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</si>
  <si>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</si>
  <si>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</si>
  <si>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</si>
  <si>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</si>
  <si>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</si>
  <si>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</si>
  <si>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</si>
  <si>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</si>
  <si>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</si>
  <si>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</si>
  <si>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</si>
  <si>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</si>
  <si>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</si>
  <si>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</si>
  <si>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</si>
  <si>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</si>
  <si>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</si>
  <si>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</si>
  <si>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</si>
  <si>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</si>
  <si>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</si>
  <si>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</si>
  <si>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</si>
  <si>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</si>
  <si>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</si>
  <si>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</si>
  <si>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</si>
  <si>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</si>
  <si>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</si>
  <si>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</si>
  <si>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</si>
  <si>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</si>
  <si>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</si>
  <si>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</si>
  <si>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</si>
  <si>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</si>
  <si>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</si>
  <si>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</si>
  <si>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</si>
  <si>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</si>
  <si>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</si>
  <si>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</si>
  <si>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</si>
  <si>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</si>
  <si>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</si>
  <si>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</si>
  <si>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</si>
  <si>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</si>
  <si>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</si>
  <si>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</si>
  <si>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</si>
  <si>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</si>
  <si>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</si>
  <si>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</si>
  <si>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</si>
  <si>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</si>
  <si>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</si>
  <si>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</si>
  <si>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</si>
  <si>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</si>
  <si>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</si>
  <si>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</si>
  <si>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</si>
  <si>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</si>
  <si>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</si>
  <si>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</si>
  <si>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</si>
  <si>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</si>
  <si>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</si>
  <si>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</si>
  <si>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</si>
  <si>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</si>
  <si>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</si>
  <si>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</si>
  <si>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</si>
  <si>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</si>
  <si>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</si>
  <si>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</si>
  <si>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</si>
  <si>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</si>
  <si>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</si>
  <si>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</si>
  <si>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</si>
  <si>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</si>
  <si>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</si>
  <si>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</si>
  <si>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</si>
  <si>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</si>
  <si>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</si>
  <si>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</si>
  <si>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</si>
  <si>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</si>
  <si>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</si>
  <si>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</si>
  <si>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</si>
  <si>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</si>
  <si>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</si>
  <si>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</si>
  <si>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</si>
  <si>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</si>
  <si>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</si>
  <si>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</si>
  <si>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</si>
  <si>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</si>
  <si>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</si>
  <si>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</si>
  <si>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</si>
  <si>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</si>
  <si>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</si>
  <si>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</si>
  <si>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</si>
  <si>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</si>
  <si>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</si>
  <si>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</si>
  <si>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</si>
  <si>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</si>
  <si>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</si>
  <si>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</si>
  <si>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</si>
  <si>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</si>
  <si>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</si>
  <si>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</si>
  <si>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</si>
  <si>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</si>
  <si>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</si>
  <si>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</si>
  <si>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</si>
  <si>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</si>
  <si>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</si>
  <si>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</si>
  <si>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</si>
  <si>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</si>
  <si>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</si>
  <si>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</si>
  <si>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</si>
  <si>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</si>
  <si>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</si>
  <si>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</si>
  <si>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</si>
  <si>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</si>
  <si>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</si>
  <si>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</si>
  <si>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</si>
  <si>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</si>
  <si>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</si>
  <si>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</si>
  <si>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</si>
  <si>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</si>
  <si>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</si>
  <si>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</si>
  <si>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</si>
  <si>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</si>
  <si>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</si>
  <si>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</si>
  <si>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</si>
  <si>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</si>
  <si>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</si>
  <si>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</si>
  <si>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</si>
  <si>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</si>
  <si>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</si>
  <si>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</si>
  <si>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</si>
  <si>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</si>
  <si>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</si>
  <si>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</si>
  <si>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</si>
  <si>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</si>
  <si>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</si>
  <si>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</si>
  <si>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</si>
  <si>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</si>
  <si>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</si>
  <si>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</si>
  <si>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</si>
  <si>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</si>
  <si>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</si>
  <si>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</si>
  <si>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</si>
  <si>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</si>
  <si>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</si>
  <si>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</si>
  <si>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</si>
  <si>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</si>
  <si>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</si>
  <si>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</si>
  <si>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</si>
  <si>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</si>
  <si>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</si>
  <si>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</si>
  <si>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</si>
  <si>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</si>
  <si>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</si>
  <si>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</si>
  <si>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</si>
  <si>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</si>
  <si>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</si>
  <si>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</si>
  <si>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</si>
  <si>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</si>
  <si>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</si>
  <si>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</si>
  <si>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</si>
  <si>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</si>
  <si>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</si>
  <si>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</si>
  <si>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</si>
  <si>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</si>
  <si>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</si>
  <si>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</si>
  <si>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</si>
  <si>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</si>
  <si>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</si>
  <si>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</si>
  <si>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</si>
  <si>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</si>
  <si>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</si>
  <si>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</si>
  <si>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</si>
  <si>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</si>
  <si>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</si>
  <si>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</si>
  <si>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</si>
  <si>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</si>
  <si>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</si>
  <si>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</si>
  <si>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</si>
  <si>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</si>
  <si>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</si>
  <si>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</si>
  <si>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</si>
  <si>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</si>
  <si>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</si>
  <si>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</si>
  <si>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</si>
  <si>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</si>
  <si>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</si>
  <si>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</si>
  <si>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</si>
  <si>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</si>
  <si>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</si>
  <si>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</si>
  <si>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</si>
  <si>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</si>
  <si>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</si>
  <si>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</si>
  <si>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</si>
  <si>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</si>
  <si>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</si>
  <si>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</si>
  <si>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</si>
  <si>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</si>
  <si>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</si>
  <si>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</si>
  <si>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</si>
  <si>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</si>
  <si>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</si>
  <si>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</si>
  <si>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</si>
  <si>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</si>
  <si>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</si>
  <si>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</si>
  <si>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</si>
  <si>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</si>
  <si>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</si>
  <si>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</si>
  <si>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</si>
  <si>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</si>
  <si>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</si>
  <si>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</si>
  <si>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</si>
  <si>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</si>
  <si>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</si>
  <si>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</si>
  <si>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</si>
  <si>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</si>
  <si>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</si>
  <si>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</si>
  <si>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</si>
  <si>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</si>
  <si>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</si>
  <si>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</si>
  <si>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</si>
  <si>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</si>
  <si>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</si>
  <si>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</si>
  <si>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</si>
  <si>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</si>
  <si>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</si>
  <si>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</si>
  <si>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</si>
  <si>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</si>
  <si>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</si>
  <si>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</si>
  <si>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</si>
  <si>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</si>
  <si>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</si>
  <si>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</si>
  <si>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</si>
  <si>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</si>
  <si>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</si>
  <si>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</si>
  <si>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</si>
  <si>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</si>
  <si>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</si>
  <si>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</si>
  <si>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</si>
  <si>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</si>
  <si>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</si>
  <si>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</si>
  <si>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</si>
  <si>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</si>
  <si>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</si>
  <si>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</si>
  <si>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</si>
  <si>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</si>
  <si>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</si>
  <si>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</si>
  <si>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</si>
  <si>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</si>
  <si>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</si>
  <si>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</si>
  <si>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</si>
  <si>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</si>
  <si>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</si>
  <si>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</si>
  <si>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</si>
  <si>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</si>
  <si>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</si>
  <si>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</si>
  <si>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</si>
  <si>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</si>
  <si>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</si>
  <si>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</si>
  <si>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</si>
  <si>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</si>
  <si>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</si>
  <si>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</si>
  <si>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</si>
  <si>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</si>
  <si>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</si>
  <si>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</si>
  <si>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</si>
  <si>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</si>
  <si>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</si>
  <si>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</si>
  <si>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</si>
  <si>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</si>
  <si>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</si>
  <si>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</si>
  <si>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</si>
  <si>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</si>
  <si>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</si>
  <si>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</si>
  <si>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</si>
  <si>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</si>
  <si>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</si>
  <si>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</si>
  <si>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</si>
  <si>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</si>
  <si>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</si>
  <si>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</si>
  <si>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</si>
  <si>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</si>
  <si>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</si>
  <si>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</si>
  <si>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</si>
  <si>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</si>
  <si>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</si>
  <si>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</si>
  <si>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</si>
  <si>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</si>
  <si>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</si>
  <si>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</si>
  <si>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</si>
  <si>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</si>
  <si>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</si>
  <si>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</si>
  <si>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</si>
  <si>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</si>
  <si>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</si>
  <si>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</si>
  <si>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</si>
  <si>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</si>
  <si>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</si>
  <si>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</si>
  <si>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</si>
  <si>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</si>
  <si>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</si>
  <si>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</si>
  <si>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</si>
  <si>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</si>
  <si>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</si>
  <si>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</si>
  <si>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</si>
  <si>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</si>
  <si>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</si>
  <si>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</si>
  <si>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</si>
  <si>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</si>
  <si>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</si>
  <si>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</si>
  <si>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</si>
  <si>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</si>
  <si>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</si>
  <si>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</si>
  <si>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</si>
  <si>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</si>
  <si>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</si>
  <si>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</si>
  <si>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</si>
  <si>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</si>
  <si>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</si>
  <si>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</si>
  <si>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</si>
  <si>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</si>
  <si>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</si>
  <si>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</si>
  <si>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</si>
  <si>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</si>
  <si>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</si>
  <si>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</si>
  <si>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</si>
  <si>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</si>
  <si>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</si>
  <si>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</si>
  <si>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</si>
  <si>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</si>
  <si>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</si>
  <si>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</si>
  <si>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</si>
  <si>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</si>
  <si>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</si>
  <si>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</si>
  <si>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</si>
  <si>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</si>
  <si>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</si>
  <si>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</si>
  <si>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</si>
  <si>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</si>
  <si>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</si>
  <si>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</si>
  <si>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</si>
  <si>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</si>
  <si>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</si>
  <si>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</si>
  <si>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</si>
  <si>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</si>
  <si>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</si>
  <si>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</si>
  <si>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</si>
  <si>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</si>
  <si>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</si>
  <si>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</si>
  <si>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</si>
  <si>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</si>
  <si>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</si>
  <si>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</si>
  <si>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</si>
  <si>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</si>
  <si>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</si>
  <si>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</si>
  <si>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</si>
  <si>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</si>
  <si>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</si>
  <si>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</si>
  <si>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</si>
  <si>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</si>
  <si>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</si>
  <si>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</si>
  <si>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</si>
  <si>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</si>
  <si>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</si>
  <si>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</si>
  <si>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</si>
  <si>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</si>
  <si>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</si>
  <si>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</si>
  <si>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</si>
  <si>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</si>
  <si>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</si>
  <si>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</si>
  <si>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</si>
  <si>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</si>
  <si>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</si>
  <si>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</si>
  <si>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</si>
  <si>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</si>
  <si>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</si>
  <si>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</si>
  <si>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</si>
  <si>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</si>
  <si>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</si>
  <si>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</si>
  <si>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</si>
  <si>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</si>
  <si>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</si>
  <si>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</si>
  <si>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</si>
  <si>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</si>
  <si>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</si>
  <si>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</si>
  <si>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</si>
  <si>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</si>
  <si>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</si>
  <si>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</si>
  <si>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</si>
  <si>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</si>
  <si>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</si>
  <si>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</si>
  <si>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</si>
  <si>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</si>
  <si>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</si>
  <si>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</si>
  <si>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</si>
  <si>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</si>
  <si>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</si>
  <si>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</si>
  <si>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</si>
  <si>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</si>
  <si>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</si>
  <si>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</si>
  <si>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</si>
  <si>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</si>
  <si>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</si>
  <si>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</si>
  <si>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</si>
  <si>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</si>
  <si>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</si>
  <si>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</si>
  <si>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</si>
  <si>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</si>
  <si>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</si>
  <si>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</si>
  <si>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</si>
  <si>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</si>
  <si>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</si>
  <si>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</si>
  <si>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</si>
  <si>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</si>
  <si>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</si>
  <si>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</si>
  <si>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</si>
  <si>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</si>
  <si>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</si>
  <si>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</si>
  <si>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</si>
  <si>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</si>
  <si>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</si>
  <si>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</si>
  <si>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</si>
  <si>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</si>
  <si>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</si>
  <si>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</si>
  <si>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</si>
  <si>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</si>
  <si>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</si>
  <si>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</si>
  <si>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</si>
  <si>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</si>
  <si>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</si>
  <si>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</si>
  <si>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</si>
  <si>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</si>
  <si>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</si>
  <si>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</si>
  <si>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</si>
  <si>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</si>
  <si>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</si>
  <si>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</si>
  <si>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</si>
  <si>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</si>
  <si>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</si>
  <si>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</si>
  <si>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</si>
  <si>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</si>
  <si>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</si>
  <si>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</si>
  <si>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</si>
  <si>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</si>
  <si>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</si>
  <si>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</si>
  <si>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</si>
  <si>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</si>
  <si>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</si>
  <si>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</si>
  <si>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</si>
  <si>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</si>
  <si>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</si>
  <si>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</si>
  <si>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</si>
  <si>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</si>
  <si>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</si>
  <si>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</si>
  <si>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</si>
  <si>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</si>
  <si>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</si>
  <si>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</si>
  <si>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</si>
  <si>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</si>
  <si>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</si>
  <si>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</si>
  <si>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</si>
  <si>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</si>
  <si>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</si>
  <si>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</si>
  <si>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</si>
  <si>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</si>
  <si>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</si>
  <si>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</si>
  <si>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</si>
  <si>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</si>
  <si>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</si>
  <si>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</si>
  <si>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</si>
  <si>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</si>
  <si>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</si>
  <si>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</si>
  <si>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</si>
  <si>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</si>
  <si>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</si>
  <si>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</si>
  <si>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</si>
  <si>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</si>
  <si>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</si>
  <si>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</si>
  <si>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</si>
  <si>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</si>
  <si>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</si>
  <si>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</si>
  <si>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</si>
  <si>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</si>
  <si>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</si>
  <si>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</si>
  <si>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</si>
  <si>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</si>
  <si>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</si>
  <si>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</si>
  <si>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</si>
  <si>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</si>
  <si>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</si>
  <si>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</si>
  <si>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</si>
  <si>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</si>
  <si>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</si>
  <si>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</si>
  <si>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</si>
  <si>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</si>
  <si>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</si>
  <si>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</si>
  <si>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</si>
  <si>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</si>
  <si>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</si>
  <si>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</si>
  <si>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</si>
  <si>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</si>
  <si>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</si>
  <si>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</si>
  <si>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</si>
  <si>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</si>
  <si>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</si>
  <si>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</si>
  <si>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</si>
  <si>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</si>
  <si>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</si>
  <si>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</si>
  <si>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</si>
  <si>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</si>
  <si>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</si>
  <si>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</si>
  <si>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</si>
  <si>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</si>
  <si>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</si>
  <si>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</si>
  <si>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</si>
  <si>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</si>
  <si>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</si>
  <si>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</si>
  <si>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</si>
  <si>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</si>
  <si>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</si>
  <si>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</si>
  <si>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</si>
  <si>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</si>
  <si>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</si>
  <si>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</si>
  <si>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</si>
  <si>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</si>
  <si>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</si>
  <si>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</si>
  <si>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</si>
  <si>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</si>
  <si>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</si>
  <si>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</si>
  <si>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</si>
  <si>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</si>
  <si>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</si>
  <si>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</si>
  <si>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</si>
  <si>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</si>
  <si>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</si>
  <si>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</si>
  <si>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</si>
  <si>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</si>
  <si>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</si>
  <si>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</si>
  <si>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</si>
  <si>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</si>
  <si>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</si>
  <si>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</si>
  <si>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</si>
  <si>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</si>
  <si>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</si>
  <si>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</si>
  <si>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</si>
  <si>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</si>
  <si>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</si>
  <si>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</si>
  <si>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</si>
  <si>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</si>
  <si>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</si>
  <si>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</si>
  <si>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</si>
  <si>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</si>
  <si>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</si>
  <si>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</si>
  <si>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</si>
  <si>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</si>
  <si>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</si>
  <si>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</si>
  <si>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</si>
  <si>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</si>
  <si>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</si>
  <si>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</si>
  <si>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</si>
  <si>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</si>
  <si>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</si>
  <si>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</si>
  <si>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</si>
  <si>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</si>
  <si>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</si>
  <si>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</si>
  <si>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</si>
  <si>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</si>
  <si>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</si>
  <si>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</si>
  <si>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</si>
  <si>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</si>
  <si>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</si>
  <si>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</si>
  <si>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</si>
  <si>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</si>
  <si>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</si>
  <si>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</si>
  <si>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</si>
  <si>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</si>
  <si>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</si>
  <si>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</si>
  <si>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</si>
  <si>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</si>
  <si>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</si>
  <si>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</si>
  <si>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</si>
  <si>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</si>
  <si>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</si>
  <si>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</si>
  <si>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</si>
  <si>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</si>
  <si>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</si>
  <si>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</si>
  <si>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</si>
  <si>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</si>
  <si>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</si>
  <si>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</si>
  <si>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</si>
  <si>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</si>
  <si>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</si>
  <si>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</si>
  <si>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</si>
  <si>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</si>
  <si>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</si>
  <si>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</si>
  <si>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</si>
  <si>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</si>
  <si>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</si>
  <si>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</si>
  <si>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</si>
  <si>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</si>
  <si>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</si>
  <si>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</si>
  <si>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</si>
  <si>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</si>
  <si>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</si>
  <si>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</si>
  <si>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</si>
  <si>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</si>
  <si>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</si>
  <si>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</si>
  <si>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</si>
  <si>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</si>
  <si>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</si>
  <si>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</si>
  <si>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</si>
  <si>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</si>
  <si>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</si>
  <si>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</si>
  <si>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</si>
  <si>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</si>
  <si>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</si>
  <si>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</si>
  <si>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</si>
  <si>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</si>
  <si>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</si>
  <si>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</si>
  <si>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</si>
  <si>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</si>
  <si>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</si>
  <si>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</si>
  <si>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</si>
  <si>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</si>
  <si>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</si>
  <si>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</si>
  <si>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</si>
  <si>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</si>
  <si>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</si>
  <si>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</si>
  <si>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</si>
  <si>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</si>
  <si>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</si>
  <si>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</si>
  <si>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</si>
  <si>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</si>
  <si>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</si>
  <si>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</si>
  <si>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</si>
  <si>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</si>
  <si>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</si>
  <si>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</si>
  <si>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</si>
  <si>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</si>
  <si>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</si>
  <si>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</si>
  <si>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</si>
  <si>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</si>
  <si>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</si>
  <si>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</si>
  <si>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</si>
  <si>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</si>
  <si>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</si>
  <si>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</si>
  <si>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</si>
  <si>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</si>
  <si>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</si>
  <si>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</si>
  <si>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</si>
  <si>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</si>
  <si>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</si>
  <si>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</si>
  <si>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</si>
  <si>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</si>
  <si>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</si>
  <si>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</si>
  <si>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</si>
  <si>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</si>
  <si>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</si>
  <si>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</si>
  <si>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</si>
  <si>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</si>
  <si>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</si>
  <si>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</si>
  <si>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</si>
  <si>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</si>
  <si>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</si>
  <si>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</si>
  <si>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</si>
  <si>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</si>
  <si>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</si>
  <si>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</si>
  <si>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</si>
  <si>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</si>
  <si>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</si>
  <si>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</si>
  <si>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</si>
  <si>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</si>
  <si>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</si>
  <si>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</si>
  <si>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</si>
  <si>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</si>
  <si>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</si>
  <si>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</si>
  <si>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</si>
  <si>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</si>
  <si>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</si>
  <si>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</si>
  <si>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</si>
  <si>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</si>
  <si>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</si>
  <si>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</si>
  <si>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</si>
  <si>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</si>
  <si>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</si>
  <si>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</si>
  <si>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</si>
  <si>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</si>
  <si>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</si>
  <si>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</si>
  <si>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</si>
  <si>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</si>
  <si>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</si>
  <si>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</si>
  <si>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</si>
  <si>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</si>
  <si>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</si>
  <si>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</si>
  <si>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</si>
  <si>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</si>
  <si>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</si>
  <si>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</si>
  <si>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</si>
  <si>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</si>
  <si>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</si>
  <si>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</si>
  <si>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</si>
  <si>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</si>
  <si>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</si>
  <si>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</si>
  <si>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</si>
  <si>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</si>
  <si>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</si>
  <si>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</si>
  <si>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</si>
  <si>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</si>
  <si>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</si>
  <si>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</si>
  <si>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</si>
  <si>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</si>
  <si>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</si>
  <si>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</si>
  <si>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</si>
  <si>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</si>
  <si>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</si>
  <si>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</si>
  <si>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</si>
  <si>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</si>
  <si>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</si>
  <si>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</si>
  <si>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</si>
  <si>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</si>
  <si>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</si>
  <si>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</si>
  <si>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</si>
  <si>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</si>
  <si>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</si>
  <si>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</si>
  <si>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</si>
  <si>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</si>
  <si>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</si>
  <si>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</si>
  <si>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</si>
  <si>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</si>
  <si>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</si>
  <si>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</si>
  <si>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</si>
  <si>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</si>
  <si>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</si>
  <si>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</si>
  <si>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</si>
  <si>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</si>
  <si>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</si>
  <si>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</si>
  <si>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</si>
  <si>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</si>
  <si>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</si>
  <si>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</si>
  <si>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</si>
  <si>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</si>
  <si>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</si>
  <si>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</si>
  <si>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</si>
  <si>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</si>
  <si>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</si>
  <si>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</si>
  <si>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</si>
  <si>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</si>
  <si>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</si>
  <si>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</si>
  <si>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</si>
  <si>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</si>
  <si>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</si>
  <si>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</si>
  <si>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</si>
  <si>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</si>
  <si>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</si>
  <si>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</si>
  <si>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</si>
  <si>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</si>
  <si>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</si>
  <si>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</si>
  <si>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</si>
  <si>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</si>
  <si>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</si>
  <si>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</si>
  <si>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</si>
  <si>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</si>
  <si>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</si>
  <si>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</si>
  <si>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</si>
  <si>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</si>
  <si>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</si>
  <si>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</si>
  <si>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</si>
  <si>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</si>
  <si>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</si>
  <si>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</si>
  <si>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</si>
  <si>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</si>
  <si>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</si>
  <si>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</si>
  <si>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</si>
  <si>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</si>
  <si>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</si>
  <si>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</si>
  <si>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</si>
  <si>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</si>
  <si>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</si>
  <si>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</si>
  <si>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</si>
  <si>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</si>
  <si>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</si>
  <si>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</si>
  <si>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</si>
  <si>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</si>
  <si>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</si>
  <si>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</si>
  <si>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</si>
  <si>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</si>
  <si>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</si>
  <si>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</si>
  <si>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</si>
  <si>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</si>
  <si>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</si>
  <si>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</si>
  <si>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</si>
  <si>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</si>
  <si>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</si>
  <si>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</si>
  <si>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</si>
  <si>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</si>
  <si>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</si>
  <si>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</si>
  <si>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</si>
  <si>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</si>
  <si>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</si>
  <si>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</si>
  <si>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</si>
  <si>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</si>
  <si>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</si>
  <si>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</si>
  <si>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</si>
  <si>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</si>
  <si>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</si>
  <si>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</si>
  <si>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</si>
  <si>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</si>
  <si>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</si>
  <si>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</si>
  <si>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</si>
  <si>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</si>
  <si>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</si>
  <si>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</si>
  <si>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</si>
  <si>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</si>
  <si>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</si>
  <si>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</si>
  <si>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</si>
  <si>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</si>
  <si>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</si>
  <si>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</si>
  <si>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</si>
  <si>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</si>
  <si>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</si>
  <si>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</si>
  <si>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</si>
  <si>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</si>
  <si>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</si>
  <si>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</si>
  <si>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</si>
  <si>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</si>
  <si>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</si>
  <si>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</si>
  <si>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</si>
  <si>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</si>
  <si>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</si>
  <si>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</si>
  <si>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</si>
  <si>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</si>
  <si>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</si>
  <si>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</si>
  <si>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</si>
  <si>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</si>
  <si>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</si>
  <si>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</si>
  <si>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</si>
  <si>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</si>
  <si>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</si>
  <si>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</si>
  <si>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</si>
  <si>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</si>
  <si>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</si>
  <si>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</si>
  <si>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</si>
  <si>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</si>
  <si>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</si>
  <si>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</si>
  <si>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</si>
  <si>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</si>
  <si>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</si>
  <si>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</si>
  <si>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</si>
  <si>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</si>
  <si>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</si>
  <si>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</si>
  <si>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</si>
  <si>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</si>
  <si>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</si>
  <si>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</si>
  <si>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</si>
  <si>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</si>
  <si>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</si>
  <si>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</si>
  <si>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</si>
  <si>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</si>
  <si>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</si>
  <si>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</si>
  <si>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</si>
  <si>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</si>
  <si>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</si>
  <si>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</si>
  <si>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</si>
  <si>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</si>
  <si>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</si>
  <si>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</si>
  <si>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</si>
  <si>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</si>
  <si>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</si>
  <si>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</si>
  <si>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</si>
  <si>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</si>
  <si>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</si>
  <si>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</si>
  <si>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</si>
  <si>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</si>
  <si>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</si>
  <si>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</si>
  <si>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</si>
  <si>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</si>
  <si>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</si>
  <si>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</si>
  <si>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</si>
  <si>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</si>
  <si>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</si>
  <si>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</si>
  <si>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</si>
  <si>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</si>
  <si>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</si>
  <si>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</si>
  <si>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</si>
  <si>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</si>
  <si>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</si>
  <si>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</si>
  <si>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</si>
  <si>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</si>
  <si>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</si>
  <si>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</si>
  <si>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</si>
  <si>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</si>
  <si>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</si>
  <si>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</si>
  <si>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</si>
  <si>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</si>
  <si>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</si>
  <si>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</si>
  <si>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</si>
  <si>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</si>
  <si>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</si>
  <si>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</si>
  <si>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</si>
  <si>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</si>
  <si>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</si>
  <si>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</si>
  <si>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</si>
  <si>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</si>
  <si>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</si>
  <si>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</si>
  <si>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</si>
  <si>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</si>
  <si>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</si>
  <si>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</si>
  <si>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</si>
  <si>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</si>
  <si>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</si>
  <si>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</si>
  <si>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</si>
  <si>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</si>
  <si>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</si>
  <si>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</si>
  <si>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</si>
  <si>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</si>
  <si>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</si>
  <si>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</si>
  <si>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</si>
  <si>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</si>
  <si>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</si>
  <si>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</si>
  <si>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</si>
  <si>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</si>
  <si>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</si>
  <si>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</si>
  <si>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</si>
  <si>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</si>
  <si>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</si>
  <si>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</si>
  <si>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</si>
  <si>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</si>
  <si>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</si>
  <si>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</si>
  <si>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</si>
  <si>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</si>
  <si>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</si>
  <si>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</si>
  <si>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</si>
  <si>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</si>
  <si>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</si>
  <si>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</si>
  <si>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</si>
  <si>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</si>
  <si>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</si>
  <si>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</si>
  <si>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</si>
  <si>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</si>
  <si>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</si>
  <si>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</si>
  <si>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</si>
  <si>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</si>
  <si>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</si>
  <si>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</si>
  <si>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</si>
  <si>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</si>
  <si>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</si>
  <si>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</si>
  <si>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</si>
  <si>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</si>
  <si>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</si>
  <si>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</si>
  <si>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</si>
  <si>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</si>
  <si>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</si>
  <si>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</si>
  <si>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</si>
  <si>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</si>
  <si>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</si>
  <si>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</si>
  <si>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</si>
  <si>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</si>
  <si>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</si>
  <si>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</si>
  <si>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</si>
  <si>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</si>
  <si>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</si>
  <si>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</si>
  <si>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</si>
  <si>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</si>
  <si>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</si>
  <si>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</si>
  <si>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</si>
  <si>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</si>
  <si>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</si>
  <si>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</si>
  <si>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</si>
  <si>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</si>
  <si>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</si>
  <si>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</si>
  <si>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</si>
  <si>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</si>
  <si>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</si>
  <si>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</si>
  <si>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</si>
  <si>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</si>
  <si>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</si>
  <si>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</si>
  <si>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</si>
  <si>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</si>
  <si>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</si>
  <si>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</si>
  <si>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</si>
  <si>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</si>
  <si>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</si>
  <si>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</si>
  <si>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</si>
  <si>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</si>
  <si>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</si>
  <si>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</si>
  <si>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</si>
  <si>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</si>
  <si>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</si>
  <si>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</si>
  <si>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</si>
  <si>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</si>
  <si>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</si>
  <si>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</si>
  <si>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</si>
  <si>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</si>
  <si>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</si>
  <si>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</si>
  <si>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</si>
  <si>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</si>
  <si>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</si>
  <si>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</si>
  <si>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</si>
  <si>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</si>
  <si>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</si>
  <si>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</si>
  <si>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</si>
  <si>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</si>
  <si>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</si>
  <si>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</si>
  <si>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</si>
  <si>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</si>
  <si>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</si>
  <si>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</si>
  <si>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</si>
  <si>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</si>
  <si>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</si>
  <si>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</si>
  <si>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</si>
  <si>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</si>
  <si>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</si>
  <si>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</si>
  <si>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</si>
  <si>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</si>
  <si>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</si>
  <si>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</si>
  <si>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</si>
  <si>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</si>
  <si>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</si>
  <si>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</si>
  <si>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</si>
  <si>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</si>
  <si>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</si>
  <si>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</si>
  <si>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</si>
  <si>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</si>
  <si>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</si>
  <si>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</si>
  <si>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</si>
  <si>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</si>
  <si>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</si>
  <si>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</si>
  <si>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</si>
  <si>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</si>
  <si>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</si>
  <si>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</si>
  <si>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</si>
  <si>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</si>
  <si>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</si>
  <si>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</si>
  <si>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</si>
  <si>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</si>
  <si>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</si>
  <si>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</si>
  <si>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</si>
  <si>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</si>
  <si>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</si>
  <si>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</si>
  <si>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</si>
  <si>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</si>
  <si>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</si>
  <si>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</si>
  <si>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</si>
  <si>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</si>
  <si>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</si>
  <si>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</si>
  <si>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</si>
  <si>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</si>
  <si>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</si>
  <si>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</si>
  <si>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</si>
  <si>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</si>
  <si>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</si>
  <si>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</si>
  <si>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</si>
  <si>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</si>
  <si>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</si>
  <si>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</si>
  <si>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</si>
  <si>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</si>
  <si>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</si>
  <si>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</si>
  <si>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</si>
  <si>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</si>
  <si>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</si>
  <si>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</si>
  <si>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</si>
  <si>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</si>
  <si>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</si>
  <si>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</si>
  <si>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</si>
  <si>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</si>
  <si>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</si>
  <si>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</si>
  <si>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</si>
  <si>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</si>
  <si>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</si>
  <si>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</si>
  <si>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</si>
  <si>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</si>
  <si>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</si>
  <si>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</si>
  <si>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</si>
  <si>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</si>
  <si>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</si>
  <si>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</si>
  <si>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</si>
  <si>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</si>
  <si>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</si>
  <si>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</si>
  <si>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</si>
  <si>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</si>
  <si>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</si>
  <si>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</si>
  <si>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</si>
  <si>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</si>
  <si>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</si>
  <si>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</si>
  <si>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</si>
  <si>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</si>
  <si>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</si>
  <si>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</si>
  <si>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</si>
  <si>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</si>
  <si>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</si>
  <si>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</si>
  <si>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</si>
  <si>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</si>
  <si>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</si>
  <si>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</si>
  <si>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</si>
  <si>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</si>
  <si>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</si>
  <si>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</si>
  <si>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</si>
  <si>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</si>
  <si>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</si>
  <si>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</si>
  <si>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</si>
  <si>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</si>
  <si>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</si>
  <si>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</si>
  <si>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</si>
  <si>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</si>
  <si>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</si>
  <si>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</si>
  <si>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</si>
  <si>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</si>
  <si>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</si>
  <si>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</si>
  <si>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</si>
  <si>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</si>
  <si>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</si>
  <si>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</si>
  <si>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</si>
  <si>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</si>
  <si>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</si>
  <si>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</si>
  <si>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</si>
  <si>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</si>
  <si>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</si>
  <si>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</si>
  <si>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</si>
  <si>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</si>
  <si>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</si>
  <si>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</si>
  <si>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</si>
  <si>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</si>
  <si>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</si>
  <si>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</si>
  <si>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</si>
  <si>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</si>
  <si>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</si>
  <si>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</si>
  <si>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</si>
  <si>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</si>
  <si>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</si>
  <si>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</si>
  <si>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</si>
  <si>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</si>
  <si>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</si>
  <si>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</si>
  <si>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</si>
  <si>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</si>
  <si>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</si>
  <si>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</si>
  <si>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</si>
  <si>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</si>
  <si>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</si>
  <si>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</si>
  <si>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</si>
  <si>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</si>
  <si>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</si>
  <si>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</si>
  <si>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</si>
  <si>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</si>
  <si>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</si>
  <si>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</si>
  <si>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</si>
  <si>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</si>
  <si>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</si>
  <si>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</si>
  <si>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</si>
  <si>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</si>
  <si>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</si>
  <si>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</si>
  <si>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</si>
  <si>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</si>
  <si>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</si>
  <si>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</si>
  <si>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</si>
  <si>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</si>
  <si>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</si>
  <si>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</si>
  <si>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</si>
  <si>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</si>
  <si>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</si>
  <si>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</si>
  <si>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</si>
  <si>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</si>
  <si>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</si>
  <si>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</si>
  <si>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</si>
  <si>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</si>
  <si>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</si>
  <si>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</si>
  <si>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</si>
  <si>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</si>
  <si>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</si>
  <si>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</si>
  <si>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</si>
  <si>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</si>
  <si>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</si>
  <si>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</si>
  <si>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</si>
  <si>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</si>
  <si>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</si>
  <si>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</si>
  <si>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</si>
  <si>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</si>
  <si>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</si>
  <si>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</si>
  <si>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</si>
  <si>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</si>
  <si>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</si>
  <si>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</si>
  <si>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</si>
  <si>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</si>
  <si>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</si>
  <si>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</si>
  <si>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</si>
  <si>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</si>
  <si>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</si>
  <si>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</si>
  <si>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</si>
  <si>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</si>
  <si>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</si>
  <si>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</si>
  <si>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</si>
  <si>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</si>
  <si>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</si>
  <si>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</si>
  <si>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</si>
  <si>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</si>
  <si>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</si>
  <si>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</si>
  <si>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</si>
  <si>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</si>
  <si>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</si>
  <si>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</si>
  <si>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</si>
  <si>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</si>
  <si>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</si>
  <si>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</si>
  <si>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</si>
  <si>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</si>
  <si>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</si>
  <si>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</si>
  <si>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</si>
  <si>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</si>
  <si>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</si>
  <si>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</si>
  <si>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</si>
  <si>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</si>
  <si>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</si>
  <si>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</si>
  <si>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</si>
  <si>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</si>
  <si>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</si>
  <si>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</si>
  <si>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</si>
  <si>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</si>
  <si>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</si>
  <si>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</si>
  <si>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</si>
  <si>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</si>
  <si>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</si>
  <si>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</si>
  <si>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</si>
  <si>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</si>
  <si>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</si>
  <si>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</si>
  <si>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</si>
  <si>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</si>
  <si>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</si>
  <si>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</si>
  <si>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</si>
  <si>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</si>
  <si>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</si>
  <si>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</si>
  <si>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</si>
  <si>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</si>
  <si>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</si>
  <si>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</si>
  <si>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</si>
  <si>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</si>
  <si>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</si>
  <si>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</si>
  <si>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</si>
  <si>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</si>
  <si>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</si>
  <si>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</si>
  <si>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</si>
  <si>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</si>
  <si>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</si>
  <si>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</si>
  <si>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</si>
  <si>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</si>
  <si>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</si>
  <si>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</si>
  <si>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</si>
  <si>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</si>
  <si>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</si>
  <si>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</si>
  <si>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</si>
  <si>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</si>
  <si>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</si>
  <si>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</si>
  <si>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</si>
  <si>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</si>
  <si>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</si>
  <si>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</si>
  <si>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</si>
  <si>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</si>
  <si>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</si>
  <si>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</si>
  <si>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</si>
  <si>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</si>
  <si>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</si>
  <si>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</si>
  <si>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</si>
  <si>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</si>
  <si>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</si>
  <si>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</si>
  <si>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</si>
  <si>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</si>
  <si>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</si>
  <si>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</si>
  <si>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</si>
  <si>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</si>
  <si>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</si>
  <si>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</si>
  <si>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</si>
  <si>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</si>
  <si>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</si>
  <si>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</si>
  <si>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</si>
  <si>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</si>
  <si>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</si>
  <si>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</si>
  <si>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</si>
  <si>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</si>
  <si>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</si>
  <si>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</si>
  <si>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</si>
  <si>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</si>
  <si>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</si>
  <si>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</si>
  <si>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</si>
  <si>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</si>
  <si>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</si>
  <si>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</si>
  <si>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</si>
  <si>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</si>
  <si>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</si>
  <si>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</si>
  <si>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</si>
  <si>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</si>
  <si>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</si>
  <si>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</si>
  <si>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</si>
  <si>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</si>
  <si>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</si>
  <si>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</si>
  <si>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</si>
  <si>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</si>
  <si>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</si>
  <si>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</si>
  <si>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</si>
  <si>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</si>
  <si>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</si>
  <si>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</si>
  <si>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</si>
  <si>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</si>
  <si>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</si>
  <si>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</si>
  <si>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</si>
  <si>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</si>
  <si>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</si>
  <si>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</si>
  <si>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</si>
  <si>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</si>
  <si>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</si>
  <si>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</si>
  <si>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</si>
  <si>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</si>
  <si>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</si>
  <si>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</si>
  <si>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</si>
  <si>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</si>
  <si>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</si>
  <si>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</si>
  <si>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</si>
  <si>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</si>
  <si>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</si>
  <si>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</si>
  <si>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</si>
  <si>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</si>
  <si>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</si>
  <si>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</si>
  <si>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</si>
  <si>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</si>
  <si>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</si>
  <si>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</si>
  <si>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</si>
  <si>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</si>
  <si>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</si>
  <si>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</si>
  <si>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</si>
  <si>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</si>
  <si>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</si>
  <si>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</si>
  <si>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</si>
  <si>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</si>
  <si>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</si>
  <si>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</si>
  <si>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</si>
  <si>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</si>
  <si>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</si>
  <si>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</si>
  <si>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</si>
  <si>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</si>
  <si>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</si>
  <si>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</si>
  <si>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</si>
  <si>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</si>
  <si>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</si>
  <si>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</si>
  <si>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</si>
  <si>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</si>
  <si>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</si>
  <si>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</si>
  <si>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</si>
  <si>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</si>
  <si>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</si>
  <si>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</si>
  <si>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</si>
  <si>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</si>
  <si>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</si>
  <si>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</si>
  <si>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</si>
  <si>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</si>
  <si>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</si>
  <si>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</si>
  <si>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</si>
  <si>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</si>
  <si>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</si>
  <si>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</si>
  <si>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</si>
  <si>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</si>
  <si>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</si>
  <si>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</si>
  <si>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</si>
  <si>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</si>
  <si>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</si>
  <si>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</si>
  <si>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</si>
  <si>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</si>
  <si>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</si>
  <si>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</si>
  <si>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</si>
  <si>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</si>
  <si>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</si>
  <si>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</si>
  <si>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</si>
  <si>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</si>
  <si>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</si>
  <si>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</si>
  <si>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</si>
  <si>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</si>
  <si>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</si>
  <si>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</si>
  <si>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</si>
  <si>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</si>
  <si>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</si>
  <si>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</si>
  <si>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</si>
  <si>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</si>
  <si>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</si>
  <si>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</si>
  <si>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</si>
  <si>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</si>
  <si>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</si>
  <si>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</si>
  <si>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</si>
  <si>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</si>
  <si>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</si>
  <si>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</si>
  <si>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</si>
  <si>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</si>
  <si>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</si>
  <si>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</si>
  <si>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</si>
  <si>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</si>
  <si>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</si>
  <si>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</si>
  <si>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</si>
  <si>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</si>
  <si>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</si>
  <si>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</si>
  <si>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</si>
  <si>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</si>
  <si>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</si>
  <si>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</si>
  <si>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</si>
  <si>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</si>
  <si>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</si>
  <si>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</si>
  <si>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</si>
  <si>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</si>
  <si>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</si>
  <si>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</si>
  <si>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</si>
  <si>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</si>
  <si>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</si>
  <si>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</si>
  <si>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</si>
  <si>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</si>
  <si>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</si>
  <si>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</si>
  <si>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</si>
  <si>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</si>
  <si>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</si>
  <si>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</si>
  <si>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</si>
  <si>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</si>
  <si>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</si>
  <si>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</si>
  <si>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</si>
  <si>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</si>
  <si>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</si>
  <si>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</si>
  <si>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</si>
  <si>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</si>
  <si>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</si>
  <si>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</si>
  <si>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</si>
  <si>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</si>
  <si>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</si>
  <si>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</si>
  <si>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</si>
  <si>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</si>
  <si>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</si>
  <si>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</si>
  <si>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</si>
  <si>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</si>
  <si>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</si>
  <si>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</si>
  <si>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</si>
  <si>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</si>
  <si>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</si>
  <si>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</si>
  <si>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</si>
  <si>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</si>
  <si>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</si>
  <si>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</si>
  <si>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</si>
  <si>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</si>
  <si>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</si>
  <si>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</si>
  <si>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</si>
  <si>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</si>
  <si>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</si>
  <si>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</si>
  <si>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</si>
  <si>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</si>
  <si>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</si>
  <si>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</si>
  <si>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</si>
  <si>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</si>
  <si>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</si>
  <si>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</si>
  <si>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</si>
  <si>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</si>
  <si>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</si>
  <si>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</si>
  <si>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</si>
  <si>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</si>
  <si>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</si>
  <si>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</si>
  <si>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</si>
  <si>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</si>
  <si>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</si>
  <si>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</si>
  <si>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</si>
  <si>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</si>
  <si>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</si>
  <si>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</si>
  <si>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</si>
  <si>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</si>
  <si>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</si>
  <si>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</si>
  <si>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</si>
  <si>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</si>
  <si>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</si>
  <si>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</si>
  <si>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</si>
  <si>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</si>
  <si>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</si>
  <si>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</si>
  <si>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</si>
  <si>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</si>
  <si>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</si>
  <si>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</si>
  <si>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</si>
  <si>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</si>
  <si>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</si>
  <si>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</si>
  <si>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</si>
  <si>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</si>
  <si>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</si>
  <si>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</si>
  <si>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</si>
  <si>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</si>
  <si>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</si>
  <si>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</si>
  <si>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</si>
  <si>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</si>
  <si>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</si>
  <si>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</si>
  <si>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</si>
  <si>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</si>
  <si>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</si>
  <si>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</si>
  <si>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</si>
  <si>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</si>
  <si>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</si>
  <si>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</si>
  <si>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</si>
  <si>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</si>
  <si>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</si>
  <si>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</si>
  <si>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</si>
  <si>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</si>
  <si>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</si>
  <si>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</si>
  <si>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</si>
  <si>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</si>
  <si>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</si>
  <si>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</si>
  <si>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</si>
  <si>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</si>
  <si>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</si>
  <si>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</si>
  <si>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</si>
  <si>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</si>
  <si>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</si>
  <si>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</si>
  <si>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</si>
  <si>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</si>
  <si>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</si>
  <si>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</si>
  <si>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</si>
  <si>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</si>
  <si>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</si>
  <si>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</si>
  <si>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</si>
  <si>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</si>
  <si>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</si>
  <si>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</si>
  <si>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</si>
  <si>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</si>
  <si>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</si>
  <si>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</si>
  <si>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</si>
  <si>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</si>
  <si>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</si>
  <si>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</si>
  <si>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</si>
  <si>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</si>
  <si>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</si>
  <si>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</si>
  <si>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</si>
  <si>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</si>
  <si>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</si>
  <si>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</si>
  <si>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</si>
  <si>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</si>
  <si>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</si>
  <si>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</si>
  <si>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</si>
  <si>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</si>
  <si>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</si>
  <si>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</si>
  <si>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</si>
  <si>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</si>
  <si>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</si>
  <si>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</si>
  <si>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</si>
  <si>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</si>
  <si>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</si>
  <si>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</si>
  <si>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</si>
  <si>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</si>
  <si>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</si>
  <si>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</si>
  <si>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</si>
  <si>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</si>
  <si>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</si>
  <si>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</si>
  <si>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</si>
  <si>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</si>
  <si>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</si>
  <si>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</si>
  <si>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</si>
  <si>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</si>
  <si>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</si>
  <si>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</si>
  <si>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</si>
  <si>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</si>
  <si>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</si>
  <si>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</si>
  <si>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</si>
  <si>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</si>
  <si>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</si>
  <si>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</si>
  <si>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</si>
  <si>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</si>
  <si>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</si>
  <si>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</si>
  <si>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</si>
  <si>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</si>
  <si>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</si>
  <si>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</si>
  <si>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</si>
  <si>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</si>
  <si>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</si>
  <si>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</si>
  <si>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</si>
  <si>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</si>
  <si>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</si>
  <si>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</si>
  <si>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</si>
  <si>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</si>
  <si>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</si>
  <si>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</si>
  <si>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</si>
  <si>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</si>
  <si>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</si>
  <si>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</si>
  <si>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</si>
  <si>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</si>
  <si>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</si>
  <si>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</si>
  <si>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</si>
  <si>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</si>
  <si>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</si>
  <si>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</si>
  <si>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</si>
  <si>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</si>
  <si>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</si>
  <si>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</si>
  <si>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</si>
  <si>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</si>
  <si>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</si>
  <si>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</si>
  <si>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</si>
  <si>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</si>
  <si>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</si>
  <si>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</si>
  <si>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</si>
  <si>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</si>
  <si>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</si>
  <si>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</si>
  <si>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</si>
  <si>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</si>
  <si>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</si>
  <si>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</si>
  <si>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</si>
  <si>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</si>
  <si>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</si>
  <si>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</si>
  <si>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</si>
  <si>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</si>
  <si>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</si>
  <si>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</si>
  <si>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</si>
  <si>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</si>
  <si>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</si>
  <si>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</si>
  <si>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</si>
  <si>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</si>
  <si>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</si>
  <si>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</si>
  <si>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</si>
  <si>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</si>
  <si>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</si>
  <si>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</si>
  <si>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</si>
  <si>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</si>
  <si>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</si>
  <si>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</si>
  <si>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</si>
  <si>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</si>
  <si>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</si>
  <si>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</si>
  <si>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</si>
  <si>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</si>
  <si>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</si>
  <si>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</si>
  <si>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</si>
  <si>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</si>
  <si>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</si>
  <si>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</si>
  <si>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</si>
  <si>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</si>
  <si>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</si>
  <si>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</si>
  <si>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</si>
  <si>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</si>
  <si>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</si>
  <si>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</si>
  <si>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</si>
  <si>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</si>
  <si>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</si>
  <si>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</si>
  <si>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</si>
  <si>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</si>
  <si>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</si>
  <si>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</si>
  <si>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</si>
  <si>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</si>
  <si>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</si>
  <si>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</si>
  <si>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</si>
  <si>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</si>
  <si>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</si>
  <si>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</si>
  <si>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</si>
  <si>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</si>
  <si>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</si>
  <si>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</si>
  <si>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</si>
  <si>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</si>
  <si>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</si>
  <si>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</si>
  <si>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</si>
  <si>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</si>
  <si>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</si>
  <si>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</si>
  <si>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</si>
  <si>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</si>
  <si>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</si>
  <si>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</si>
  <si>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</si>
  <si>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</si>
  <si>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</si>
  <si>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</si>
  <si>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</si>
  <si>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</si>
  <si>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</si>
  <si>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</si>
  <si>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</si>
  <si>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</si>
  <si>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</si>
  <si>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</si>
  <si>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</si>
  <si>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</si>
  <si>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</si>
  <si>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</si>
  <si>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</si>
  <si>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</si>
  <si>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</si>
  <si>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</si>
  <si>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</si>
  <si>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</si>
  <si>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</si>
  <si>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</si>
  <si>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</si>
  <si>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</si>
  <si>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</si>
  <si>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</si>
  <si>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</si>
  <si>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</si>
  <si>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</si>
  <si>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</si>
  <si>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</si>
  <si>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</si>
  <si>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</si>
  <si>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</si>
  <si>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</si>
  <si>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</si>
  <si>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</si>
  <si>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</si>
  <si>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</si>
  <si>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</si>
  <si>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</si>
  <si>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</si>
  <si>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</si>
  <si>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</si>
  <si>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</si>
  <si>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</si>
  <si>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</si>
  <si>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</si>
  <si>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</si>
  <si>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</si>
  <si>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</si>
  <si>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</si>
  <si>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</si>
  <si>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</si>
  <si>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</si>
  <si>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</si>
  <si>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</si>
  <si>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</si>
  <si>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</si>
  <si>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</si>
  <si>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</si>
  <si>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</si>
  <si>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</si>
  <si>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</si>
  <si>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</si>
  <si>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</si>
  <si>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</si>
  <si>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</si>
  <si>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</si>
  <si>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</si>
  <si>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</si>
  <si>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</si>
  <si>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</si>
  <si>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</si>
  <si>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</si>
  <si>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</si>
  <si>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</si>
  <si>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</si>
  <si>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</si>
  <si>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</si>
  <si>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</si>
  <si>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</si>
  <si>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</si>
  <si>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</si>
  <si>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</si>
  <si>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</si>
  <si>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</si>
  <si>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</si>
  <si>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</si>
  <si>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</si>
  <si>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</si>
  <si>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</si>
  <si>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</si>
  <si>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</si>
  <si>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</si>
  <si>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</si>
  <si>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</si>
  <si>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</si>
  <si>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</si>
  <si>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</si>
  <si>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</si>
  <si>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</si>
  <si>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</si>
  <si>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</si>
  <si>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</si>
  <si>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</si>
  <si>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</si>
  <si>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</si>
  <si>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</si>
  <si>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</si>
  <si>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</si>
  <si>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</si>
  <si>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</si>
  <si>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</si>
  <si>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</si>
  <si>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</si>
  <si>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</si>
  <si>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</si>
  <si>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</si>
  <si>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</si>
  <si>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</si>
  <si>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</si>
  <si>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</si>
  <si>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</si>
  <si>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</si>
  <si>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</si>
  <si>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</si>
  <si>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</si>
  <si>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</si>
  <si>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</si>
  <si>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</si>
  <si>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</si>
  <si>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</si>
  <si>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</si>
  <si>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</si>
  <si>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</si>
  <si>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</si>
  <si>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</si>
  <si>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</si>
  <si>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</si>
  <si>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</si>
  <si>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</si>
  <si>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</si>
  <si>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</si>
  <si>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</si>
  <si>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</si>
  <si>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</si>
  <si>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</si>
  <si>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</si>
  <si>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</si>
  <si>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</si>
  <si>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</si>
  <si>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</si>
  <si>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</si>
  <si>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</si>
  <si>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</si>
  <si>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</si>
  <si>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</si>
  <si>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</si>
  <si>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</si>
  <si>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</si>
  <si>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</si>
  <si>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</si>
  <si>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</si>
  <si>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</si>
  <si>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</si>
  <si>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</si>
  <si>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</si>
  <si>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</si>
  <si>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</si>
  <si>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</si>
  <si>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</si>
  <si>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</si>
  <si>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</si>
  <si>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</si>
  <si>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</si>
  <si>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</si>
  <si>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</si>
  <si>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</si>
  <si>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</si>
  <si>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</si>
  <si>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</si>
  <si>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</si>
  <si>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</si>
  <si>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</si>
  <si>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</si>
  <si>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</si>
  <si>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</si>
  <si>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</si>
  <si>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</si>
  <si>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</si>
  <si>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</si>
  <si>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</si>
  <si>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</si>
  <si>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</si>
  <si>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</si>
  <si>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</si>
  <si>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</si>
  <si>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</si>
  <si>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</si>
  <si>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</si>
  <si>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</si>
  <si>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</si>
  <si>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</si>
  <si>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</si>
  <si>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</si>
  <si>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</si>
  <si>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</si>
  <si>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</si>
  <si>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</si>
  <si>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</si>
  <si>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</si>
  <si>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</si>
  <si>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</si>
  <si>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</si>
  <si>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</si>
  <si>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</si>
  <si>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</si>
  <si>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</si>
  <si>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</si>
  <si>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</si>
  <si>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</si>
  <si>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</si>
  <si>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</si>
  <si>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</si>
  <si>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</si>
  <si>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</si>
  <si>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</si>
  <si>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</si>
  <si>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</si>
  <si>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</si>
  <si>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</si>
  <si>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</si>
  <si>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</si>
  <si>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</si>
  <si>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</si>
  <si>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</si>
  <si>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</si>
  <si>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</si>
  <si>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</si>
  <si>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</si>
  <si>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</si>
  <si>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</si>
  <si>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</si>
  <si>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</si>
  <si>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</si>
  <si>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</si>
  <si>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</si>
  <si>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</si>
  <si>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</si>
  <si>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</si>
  <si>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</si>
  <si>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</si>
  <si>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</si>
  <si>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</si>
  <si>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</si>
  <si>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</si>
  <si>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</si>
  <si>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</si>
  <si>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</si>
  <si>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</si>
  <si>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</si>
  <si>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</si>
  <si>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</si>
  <si>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</si>
  <si>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</si>
  <si>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</si>
  <si>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</si>
  <si>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</si>
  <si>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</si>
  <si>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</si>
  <si>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</si>
  <si>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</si>
  <si>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</si>
  <si>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</si>
  <si>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</si>
  <si>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</si>
  <si>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</si>
  <si>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</si>
  <si>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</si>
  <si>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</si>
  <si>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</si>
  <si>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</si>
  <si>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</si>
  <si>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</si>
  <si>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</si>
  <si>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</si>
  <si>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</si>
  <si>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</si>
  <si>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</si>
  <si>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</si>
  <si>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</si>
  <si>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</si>
  <si>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</si>
  <si>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</si>
  <si>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</si>
  <si>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</si>
  <si>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</si>
  <si>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</si>
  <si>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</si>
  <si>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</si>
  <si>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</si>
  <si>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</si>
  <si>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</si>
  <si>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</si>
  <si>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</si>
  <si>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</si>
  <si>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</si>
  <si>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</si>
  <si>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</si>
  <si>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</si>
  <si>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</si>
  <si>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</si>
  <si>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</si>
  <si>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</si>
  <si>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</si>
  <si>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</si>
  <si>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</si>
  <si>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</si>
  <si>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</si>
  <si>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</si>
  <si>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</si>
  <si>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</si>
  <si>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</si>
  <si>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</si>
  <si>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</si>
  <si>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</si>
  <si>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</si>
  <si>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</si>
  <si>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</si>
  <si>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</si>
  <si>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</si>
  <si>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</si>
  <si>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</si>
  <si>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</si>
  <si>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</si>
  <si>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</si>
  <si>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</si>
  <si>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</si>
  <si>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</si>
  <si>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</si>
  <si>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</si>
  <si>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</si>
  <si>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</si>
  <si>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</si>
  <si>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</si>
  <si>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</si>
  <si>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</si>
  <si>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</si>
  <si>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</si>
  <si>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</si>
  <si>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</si>
  <si>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</si>
  <si>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</si>
  <si>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</si>
  <si>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</si>
  <si>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</si>
  <si>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</si>
  <si>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</si>
  <si>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</si>
  <si>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</si>
  <si>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</si>
  <si>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</si>
  <si>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</si>
  <si>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</si>
  <si>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</si>
  <si>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</si>
  <si>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</si>
  <si>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</si>
  <si>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</si>
  <si>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</si>
  <si>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</si>
  <si>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</si>
  <si>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</si>
  <si>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</si>
  <si>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</si>
  <si>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</si>
  <si>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</si>
  <si>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</si>
  <si>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</si>
  <si>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</si>
  <si>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</si>
  <si>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</si>
  <si>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</si>
  <si>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</si>
  <si>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</si>
  <si>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</si>
  <si>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</si>
  <si>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</si>
  <si>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</si>
  <si>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</si>
  <si>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</si>
  <si>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</si>
  <si>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</si>
  <si>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</si>
  <si>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</si>
  <si>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</si>
  <si>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</si>
  <si>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</si>
  <si>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</si>
  <si>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</si>
  <si>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</si>
  <si>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</si>
  <si>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</si>
  <si>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</si>
  <si>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</si>
  <si>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</si>
  <si>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</si>
  <si>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</si>
  <si>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</si>
  <si>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</si>
  <si>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</si>
  <si>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</si>
  <si>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</si>
  <si>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</si>
  <si>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</si>
  <si>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</si>
  <si>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</si>
  <si>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</si>
  <si>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</si>
  <si>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</si>
  <si>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</si>
  <si>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</si>
  <si>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</si>
  <si>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</si>
  <si>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</si>
  <si>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</si>
  <si>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</si>
  <si>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</si>
  <si>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</si>
  <si>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</si>
  <si>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</si>
  <si>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</si>
  <si>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</si>
  <si>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</si>
  <si>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</si>
  <si>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</si>
  <si>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</si>
  <si>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</si>
  <si>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</si>
  <si>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</si>
  <si>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</si>
  <si>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</si>
  <si>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</si>
  <si>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</si>
  <si>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</si>
  <si>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</si>
  <si>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</si>
  <si>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</si>
  <si>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</si>
  <si>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</si>
  <si>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</si>
  <si>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</si>
  <si>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</si>
  <si>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</si>
  <si>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</si>
  <si>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</si>
  <si>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</si>
  <si>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</si>
  <si>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</si>
  <si>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</si>
  <si>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</si>
  <si>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</si>
  <si>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</si>
  <si>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</si>
  <si>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</si>
  <si>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</si>
  <si>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</si>
  <si>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</si>
  <si>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</si>
  <si>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</si>
  <si>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</si>
  <si>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</si>
  <si>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</si>
  <si>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</si>
  <si>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</si>
  <si>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</si>
  <si>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</si>
  <si>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</si>
  <si>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</si>
  <si>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</si>
  <si>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</si>
  <si>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</si>
  <si>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</si>
  <si>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</si>
  <si>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</si>
  <si>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</si>
  <si>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</si>
  <si>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</si>
  <si>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</si>
  <si>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</si>
  <si>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</si>
  <si>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</si>
  <si>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</si>
  <si>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</si>
  <si>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</si>
  <si>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</si>
  <si>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</si>
  <si>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</si>
  <si>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</si>
  <si>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</si>
  <si>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</si>
  <si>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</si>
  <si>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</si>
  <si>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</si>
  <si>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</si>
  <si>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</si>
  <si>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</si>
  <si>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</si>
  <si>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</si>
  <si>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</si>
  <si>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</si>
  <si>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</si>
  <si>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</si>
  <si>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</si>
  <si>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</si>
  <si>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</si>
  <si>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</si>
  <si>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</si>
  <si>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</si>
  <si>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</si>
  <si>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</si>
  <si>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</si>
  <si>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</si>
  <si>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</si>
  <si>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</si>
  <si>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</si>
  <si>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</si>
  <si>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</si>
  <si>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</si>
  <si>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</si>
  <si>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</si>
  <si>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</si>
  <si>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</si>
  <si>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</si>
  <si>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</si>
  <si>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</si>
  <si>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</si>
  <si>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</si>
  <si>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</si>
  <si>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</si>
  <si>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</si>
  <si>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</si>
  <si>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</si>
  <si>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</si>
  <si>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</si>
  <si>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</si>
  <si>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</si>
  <si>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</si>
  <si>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</si>
  <si>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</si>
  <si>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</si>
  <si>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</si>
  <si>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</si>
  <si>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</si>
  <si>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</si>
  <si>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</si>
  <si>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</si>
  <si>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</si>
  <si>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</si>
  <si>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</si>
  <si>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</si>
  <si>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</si>
  <si>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</si>
  <si>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</si>
  <si>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</si>
  <si>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</si>
  <si>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</si>
  <si>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</si>
  <si>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</si>
  <si>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</si>
  <si>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</si>
  <si>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</si>
  <si>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</si>
  <si>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</si>
  <si>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</si>
  <si>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</si>
  <si>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</si>
  <si>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</si>
  <si>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</si>
  <si>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</si>
  <si>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</si>
  <si>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</si>
  <si>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</si>
  <si>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</si>
  <si>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</si>
  <si>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</si>
  <si>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</si>
  <si>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</si>
  <si>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</si>
  <si>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</si>
  <si>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</si>
  <si>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</si>
  <si>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</si>
  <si>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</si>
  <si>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</si>
  <si>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</si>
  <si>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</si>
  <si>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</si>
  <si>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</si>
  <si>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</si>
  <si>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</si>
  <si>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</si>
  <si>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</si>
  <si>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</si>
  <si>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</si>
  <si>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</si>
  <si>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</si>
  <si>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</si>
  <si>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</si>
  <si>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</si>
  <si>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</si>
  <si>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</si>
  <si>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</si>
  <si>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</si>
  <si>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</si>
  <si>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</si>
  <si>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</si>
  <si>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</si>
  <si>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</si>
  <si>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</si>
  <si>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</si>
  <si>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</si>
  <si>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</si>
  <si>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</si>
  <si>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</si>
  <si>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</si>
  <si>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</si>
  <si>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</si>
  <si>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</si>
  <si>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</si>
  <si>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</si>
  <si>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</si>
  <si>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</si>
  <si>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</si>
  <si>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</si>
  <si>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</si>
  <si>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</si>
  <si>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</si>
  <si>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</si>
  <si>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</si>
  <si>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</si>
  <si>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</si>
  <si>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</si>
  <si>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</si>
  <si>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</si>
  <si>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</si>
  <si>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</si>
  <si>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</si>
  <si>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</si>
  <si>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</si>
  <si>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</si>
  <si>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</si>
  <si>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</si>
  <si>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</si>
  <si>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</si>
  <si>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</si>
  <si>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</si>
  <si>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</si>
  <si>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</si>
  <si>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</si>
  <si>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</si>
  <si>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</si>
  <si>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</si>
  <si>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</si>
  <si>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</si>
  <si>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</si>
  <si>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</si>
  <si>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</si>
  <si>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</si>
  <si>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</si>
  <si>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</si>
  <si>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</si>
  <si>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</si>
  <si>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</si>
  <si>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</si>
  <si>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</si>
  <si>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</si>
  <si>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</si>
  <si>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</si>
  <si>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</si>
  <si>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</si>
  <si>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</si>
  <si>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</si>
  <si>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</si>
  <si>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</si>
  <si>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</si>
  <si>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</si>
  <si>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</si>
  <si>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</si>
  <si>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</si>
  <si>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</si>
  <si>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</si>
  <si>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</si>
  <si>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</si>
  <si>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</si>
  <si>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</si>
  <si>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</si>
  <si>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</si>
  <si>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</si>
  <si>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</si>
  <si>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</si>
  <si>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</si>
  <si>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</si>
  <si>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</si>
  <si>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</si>
  <si>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</si>
  <si>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</si>
  <si>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</si>
  <si>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</si>
  <si>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</si>
  <si>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</si>
  <si>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</si>
  <si>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</si>
  <si>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</si>
  <si>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</si>
  <si>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</si>
  <si>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</si>
  <si>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</si>
  <si>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</si>
  <si>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</si>
  <si>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</si>
  <si>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</si>
  <si>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</si>
  <si>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</si>
  <si>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</si>
  <si>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</si>
  <si>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</si>
  <si>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</si>
  <si>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</si>
  <si>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</si>
  <si>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</si>
  <si>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</si>
  <si>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</si>
  <si>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</si>
  <si>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</si>
  <si>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</si>
  <si>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</si>
  <si>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</si>
  <si>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</si>
  <si>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</si>
  <si>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</si>
  <si>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</si>
  <si>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</si>
  <si>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</si>
  <si>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</si>
  <si>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</si>
  <si>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</si>
  <si>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</si>
  <si>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</si>
  <si>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</si>
  <si>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</si>
  <si>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</si>
  <si>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</si>
  <si>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</si>
  <si>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</si>
  <si>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</si>
  <si>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</si>
  <si>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</si>
  <si>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</si>
  <si>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</si>
  <si>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</si>
  <si>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</si>
  <si>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</si>
  <si>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</si>
  <si>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</si>
  <si>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</si>
  <si>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</si>
  <si>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</si>
  <si>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</si>
  <si>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</si>
  <si>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</si>
  <si>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</si>
  <si>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</si>
  <si>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</si>
  <si>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</si>
  <si>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</si>
  <si>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</si>
  <si>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</si>
  <si>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</si>
  <si>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</si>
  <si>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</si>
  <si>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</si>
  <si>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</si>
  <si>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</si>
  <si>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</si>
  <si>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</si>
  <si>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</si>
  <si>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</si>
  <si>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</si>
  <si>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</si>
  <si>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</si>
  <si>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</si>
  <si>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</si>
  <si>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</si>
  <si>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</si>
  <si>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</si>
  <si>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</si>
  <si>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</si>
  <si>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</si>
  <si>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</si>
  <si>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</si>
  <si>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</si>
  <si>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</si>
  <si>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</si>
  <si>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</si>
  <si>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</si>
  <si>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</si>
  <si>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</si>
  <si>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</si>
  <si>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</si>
  <si>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</si>
  <si>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</si>
  <si>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</si>
  <si>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</si>
  <si>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</si>
  <si>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</si>
  <si>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</si>
  <si>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</si>
  <si>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</si>
  <si>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</si>
  <si>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</si>
  <si>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</si>
  <si>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</si>
  <si>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</si>
  <si>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</si>
  <si>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</si>
  <si>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</si>
  <si>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</si>
  <si>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</si>
  <si>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</si>
  <si>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</si>
  <si>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</si>
  <si>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</si>
  <si>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</si>
  <si>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</si>
  <si>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</si>
  <si>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</si>
  <si>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</si>
  <si>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</si>
  <si>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</si>
  <si>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</si>
  <si>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</si>
  <si>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</si>
  <si>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</si>
  <si>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</si>
  <si>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</si>
  <si>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</si>
  <si>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</si>
  <si>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</si>
  <si>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</si>
  <si>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</si>
  <si>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</si>
  <si>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</si>
  <si>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</si>
  <si>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</si>
  <si>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</si>
  <si>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</si>
  <si>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</si>
  <si>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</si>
  <si>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</si>
  <si>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</si>
  <si>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</si>
  <si>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</si>
  <si>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</si>
  <si>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</si>
  <si>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</si>
  <si>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</si>
  <si>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</si>
  <si>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</si>
  <si>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</si>
  <si>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</si>
  <si>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</si>
  <si>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</si>
  <si>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</si>
  <si>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</si>
  <si>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</si>
  <si>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</si>
  <si>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</si>
  <si>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</si>
  <si>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</si>
  <si>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</si>
  <si>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</si>
  <si>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</si>
  <si>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</si>
  <si>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</si>
  <si>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</si>
  <si>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</si>
  <si>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</si>
  <si>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</si>
  <si>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</si>
  <si>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</si>
  <si>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</si>
  <si>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</si>
  <si>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</si>
  <si>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</si>
  <si>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</si>
  <si>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</si>
  <si>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</si>
  <si>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</si>
  <si>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</si>
  <si>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</si>
  <si>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</si>
  <si>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</si>
  <si>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</si>
  <si>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</si>
  <si>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</si>
  <si>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</si>
  <si>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</si>
  <si>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</si>
  <si>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</si>
  <si>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</si>
  <si>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</si>
  <si>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</si>
  <si>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</si>
  <si>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</si>
  <si>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</si>
  <si>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</si>
  <si>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</si>
  <si>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</si>
  <si>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</si>
  <si>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</si>
  <si>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</si>
  <si>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</si>
  <si>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</si>
  <si>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</si>
  <si>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</si>
  <si>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</si>
  <si>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</si>
  <si>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</si>
  <si>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</si>
  <si>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</si>
  <si>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</si>
  <si>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</si>
  <si>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</si>
  <si>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</si>
  <si>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</si>
  <si>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</si>
  <si>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</si>
  <si>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</si>
  <si>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</si>
  <si>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</si>
  <si>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</si>
  <si>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</si>
  <si>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</si>
  <si>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</si>
  <si>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</si>
  <si>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</si>
  <si>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</si>
  <si>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</si>
  <si>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</si>
  <si>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</si>
  <si>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</si>
  <si>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</si>
  <si>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</si>
  <si>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</si>
  <si>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</si>
  <si>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</si>
  <si>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</si>
  <si>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</si>
  <si>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</si>
  <si>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</si>
  <si>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</si>
  <si>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</si>
  <si>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</si>
  <si>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</si>
  <si>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</si>
  <si>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</si>
  <si>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</si>
  <si>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</si>
  <si>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</si>
  <si>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</si>
  <si>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</si>
  <si>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</si>
  <si>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</si>
  <si>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</si>
  <si>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</si>
  <si>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</si>
  <si>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</si>
  <si>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</si>
  <si>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</si>
  <si>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</si>
  <si>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</si>
  <si>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</si>
  <si>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</si>
  <si>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</si>
  <si>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</si>
  <si>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</si>
  <si>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</si>
  <si>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</si>
  <si>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</si>
  <si>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</si>
  <si>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</si>
  <si>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</si>
  <si>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</si>
  <si>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</si>
  <si>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</si>
  <si>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</si>
  <si>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</si>
  <si>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</si>
  <si>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</si>
  <si>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</si>
  <si>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</si>
  <si>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</si>
  <si>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</si>
  <si>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</si>
  <si>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</si>
  <si>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</si>
  <si>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</si>
  <si>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</si>
  <si>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</si>
  <si>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</si>
  <si>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</si>
  <si>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</si>
  <si>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</si>
  <si>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</si>
  <si>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</si>
  <si>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</si>
  <si>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</si>
  <si>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</si>
  <si>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</si>
  <si>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</si>
  <si>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</si>
  <si>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</si>
  <si>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</si>
  <si>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</si>
  <si>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</si>
  <si>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</si>
  <si>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</si>
  <si>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</si>
  <si>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</si>
  <si>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</si>
  <si>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</si>
  <si>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</si>
  <si>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</si>
  <si>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</si>
  <si>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</si>
  <si>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</si>
  <si>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</si>
  <si>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</si>
  <si>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</si>
  <si>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</si>
  <si>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</si>
  <si>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</si>
  <si>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</si>
  <si>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</si>
  <si>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</si>
  <si>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</si>
  <si>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</si>
  <si>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</si>
  <si>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</si>
  <si>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</si>
  <si>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</si>
  <si>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</si>
  <si>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</si>
  <si>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</si>
  <si>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</si>
  <si>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</si>
  <si>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</si>
  <si>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</si>
  <si>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</si>
  <si>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</si>
  <si>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</si>
  <si>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</si>
  <si>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</si>
  <si>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</si>
  <si>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</si>
  <si>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</si>
  <si>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</si>
  <si>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</si>
  <si>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</si>
  <si>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</si>
  <si>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</si>
  <si>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</si>
  <si>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</si>
  <si>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</si>
  <si>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</si>
  <si>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</si>
  <si>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</si>
  <si>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</si>
  <si>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</si>
  <si>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</si>
  <si>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</si>
  <si>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</si>
  <si>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</si>
  <si>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</si>
  <si>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</si>
  <si>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</si>
  <si>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</si>
  <si>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</si>
  <si>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</si>
  <si>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</si>
  <si>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</si>
  <si>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</si>
  <si>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</si>
  <si>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</si>
  <si>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</si>
  <si>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</si>
  <si>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</si>
  <si>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</si>
  <si>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</si>
  <si>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</si>
  <si>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</si>
  <si>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</si>
  <si>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</si>
  <si>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</si>
  <si>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</si>
  <si>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</si>
  <si>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</si>
  <si>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</si>
  <si>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</si>
  <si>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</si>
  <si>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</si>
  <si>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</si>
  <si>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</si>
  <si>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</si>
  <si>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</si>
  <si>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</si>
  <si>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</si>
  <si>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</si>
  <si>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</si>
  <si>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</si>
  <si>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</si>
  <si>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</si>
  <si>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</si>
  <si>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</si>
  <si>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</si>
  <si>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</si>
  <si>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</si>
  <si>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</si>
  <si>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</si>
  <si>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</si>
  <si>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</si>
  <si>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</si>
  <si>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</si>
  <si>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</si>
  <si>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</si>
  <si>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</si>
  <si>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</si>
  <si>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</si>
  <si>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</si>
  <si>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</si>
  <si>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</si>
  <si>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</si>
  <si>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</si>
  <si>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</si>
  <si>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</si>
  <si>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</si>
  <si>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</si>
  <si>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</si>
  <si>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</si>
  <si>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</si>
  <si>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</si>
  <si>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</si>
  <si>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</si>
  <si>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</si>
  <si>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</si>
  <si>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</si>
  <si>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</si>
  <si>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</si>
  <si>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</si>
  <si>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</si>
  <si>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</si>
  <si>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</si>
  <si>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</si>
  <si>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</si>
  <si>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</si>
  <si>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</si>
  <si>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</si>
  <si>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</si>
  <si>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</si>
  <si>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</si>
  <si>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</si>
  <si>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</si>
  <si>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</si>
  <si>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</si>
  <si>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</si>
  <si>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</si>
  <si>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</si>
  <si>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</si>
  <si>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</si>
  <si>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</si>
  <si>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</si>
  <si>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</si>
  <si>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</si>
  <si>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</si>
  <si>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</si>
  <si>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</si>
  <si>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</si>
  <si>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</si>
  <si>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</si>
  <si>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</si>
  <si>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</si>
  <si>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</si>
  <si>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</si>
  <si>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</si>
  <si>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</si>
  <si>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</si>
  <si>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</si>
  <si>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</si>
  <si>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</si>
  <si>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</si>
  <si>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</si>
  <si>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</si>
  <si>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</si>
  <si>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</si>
  <si>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</si>
  <si>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</si>
  <si>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</si>
  <si>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</si>
  <si>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</si>
  <si>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</si>
  <si>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</si>
  <si>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</si>
  <si>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</si>
  <si>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</si>
  <si>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</si>
  <si>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</si>
  <si>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</si>
  <si>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</si>
  <si>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</si>
  <si>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</si>
  <si>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</si>
  <si>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</si>
  <si>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</si>
  <si>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</si>
  <si>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</si>
  <si>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</si>
  <si>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</si>
  <si>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</si>
  <si>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</si>
  <si>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</si>
  <si>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</si>
  <si>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</si>
  <si>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</si>
  <si>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</si>
  <si>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</si>
  <si>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</si>
  <si>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</si>
  <si>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</si>
  <si>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</si>
  <si>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</si>
  <si>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</si>
  <si>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</si>
  <si>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</si>
  <si>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</si>
  <si>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</si>
  <si>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</si>
  <si>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</si>
  <si>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</si>
  <si>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</si>
  <si>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</si>
  <si>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</si>
  <si>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</si>
  <si>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</si>
  <si>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</si>
  <si>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</si>
  <si>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</si>
  <si>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</si>
  <si>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</si>
  <si>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</si>
  <si>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</si>
  <si>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</si>
  <si>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</si>
  <si>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</si>
  <si>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</si>
  <si>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</si>
  <si>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</si>
  <si>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</si>
  <si>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</si>
  <si>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</si>
  <si>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</si>
  <si>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</si>
  <si>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</si>
  <si>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</si>
  <si>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</si>
  <si>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</si>
  <si>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</si>
  <si>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</si>
  <si>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</si>
  <si>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</si>
  <si>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</si>
  <si>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</si>
  <si>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</si>
  <si>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</si>
  <si>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</si>
  <si>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</si>
  <si>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</si>
  <si>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</si>
  <si>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</si>
  <si>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</si>
  <si>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</si>
  <si>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</si>
  <si>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</si>
  <si>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</si>
  <si>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</si>
  <si>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</si>
  <si>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</si>
  <si>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</si>
  <si>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</si>
  <si>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</si>
  <si>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</si>
  <si>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</si>
  <si>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</si>
  <si>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</si>
  <si>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</si>
  <si>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</si>
  <si>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</si>
  <si>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</si>
  <si>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</si>
  <si>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</si>
  <si>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</si>
  <si>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</si>
  <si>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</si>
  <si>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</si>
  <si>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</si>
  <si>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</si>
  <si>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</si>
  <si>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</si>
  <si>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</si>
  <si>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</si>
  <si>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</si>
  <si>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</si>
  <si>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</si>
  <si>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</si>
  <si>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</si>
  <si>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</si>
  <si>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</si>
  <si>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</si>
  <si>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</si>
  <si>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</si>
  <si>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</si>
  <si>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</si>
  <si>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</si>
  <si>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</si>
  <si>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</si>
  <si>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</si>
  <si>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</si>
  <si>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</si>
  <si>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</si>
  <si>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</si>
  <si>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</si>
  <si>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</si>
  <si>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</si>
  <si>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</si>
  <si>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</si>
  <si>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</si>
  <si>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</si>
  <si>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</si>
  <si>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</si>
  <si>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</si>
  <si>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</si>
  <si>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</si>
  <si>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</si>
  <si>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</si>
  <si>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</si>
  <si>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</si>
  <si>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</si>
  <si>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</si>
  <si>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</si>
  <si>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</si>
  <si>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</si>
  <si>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</si>
  <si>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</si>
  <si>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</si>
  <si>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</si>
  <si>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</si>
  <si>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</si>
  <si>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</si>
  <si>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</si>
  <si>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</si>
  <si>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</si>
  <si>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</si>
  <si>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</si>
  <si>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</si>
  <si>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</si>
  <si>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</si>
  <si>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</si>
  <si>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</si>
  <si>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</si>
  <si>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</si>
  <si>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</si>
  <si>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</si>
  <si>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</si>
  <si>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</si>
  <si>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</si>
  <si>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</si>
  <si>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</si>
  <si>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</si>
  <si>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</si>
  <si>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</si>
  <si>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</si>
  <si>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</si>
  <si>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</si>
  <si>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</si>
  <si>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</si>
  <si>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</si>
  <si>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</si>
  <si>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</si>
  <si>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</si>
  <si>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</si>
  <si>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</si>
  <si>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</si>
  <si>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</si>
  <si>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</si>
  <si>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</si>
  <si>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</si>
  <si>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</si>
  <si>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</si>
  <si>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</si>
  <si>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</si>
  <si>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</si>
  <si>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</si>
  <si>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</si>
  <si>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</si>
  <si>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</si>
  <si>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</si>
  <si>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</si>
  <si>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</si>
  <si>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</si>
  <si>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</si>
  <si>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</si>
  <si>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</si>
  <si>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</si>
  <si>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</si>
  <si>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</si>
  <si>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</si>
  <si>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</si>
  <si>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</si>
  <si>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</si>
  <si>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</si>
  <si>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</si>
  <si>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</si>
  <si>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</si>
  <si>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</si>
  <si>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</si>
  <si>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</si>
  <si>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</si>
  <si>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</si>
  <si>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</si>
  <si>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</si>
  <si>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</si>
  <si>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</si>
  <si>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</si>
  <si>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</si>
  <si>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</si>
  <si>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</si>
  <si>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</si>
  <si>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</si>
  <si>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</si>
  <si>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</si>
  <si>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</si>
  <si>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</si>
  <si>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</si>
  <si>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</si>
  <si>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</si>
  <si>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</si>
  <si>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</si>
  <si>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</si>
  <si>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</si>
  <si>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</si>
  <si>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</si>
  <si>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</si>
  <si>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</si>
  <si>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</si>
  <si>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</si>
  <si>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</si>
  <si>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</si>
  <si>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</si>
  <si>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</si>
  <si>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</si>
  <si>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</si>
  <si>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</si>
  <si>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</si>
  <si>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</si>
  <si>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</si>
  <si>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</si>
  <si>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</si>
  <si>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</si>
  <si>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</si>
  <si>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</si>
  <si>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</si>
  <si>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</si>
  <si>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</si>
  <si>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</si>
  <si>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</si>
  <si>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</si>
  <si>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</si>
  <si>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</si>
  <si>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</si>
  <si>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</si>
  <si>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</si>
  <si>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</si>
  <si>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</si>
  <si>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</si>
  <si>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</si>
  <si>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</si>
  <si>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</si>
  <si>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</si>
  <si>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</si>
  <si>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</si>
  <si>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</si>
  <si>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</si>
  <si>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</si>
  <si>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</si>
  <si>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</si>
  <si>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</si>
  <si>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</si>
  <si>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</si>
  <si>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</si>
  <si>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</si>
  <si>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</si>
  <si>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</si>
  <si>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</si>
  <si>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</si>
  <si>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</si>
  <si>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</si>
  <si>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</si>
  <si>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</si>
  <si>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</si>
  <si>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</si>
  <si>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</si>
  <si>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</si>
  <si>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</si>
  <si>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</si>
  <si>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</si>
  <si>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</si>
  <si>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</si>
  <si>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</si>
  <si>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</si>
  <si>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</si>
  <si>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</si>
  <si>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</si>
  <si>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</si>
  <si>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</si>
  <si>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</si>
  <si>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</si>
  <si>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</si>
  <si>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</si>
  <si>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</si>
  <si>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</si>
  <si>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</si>
  <si>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</si>
  <si>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</si>
  <si>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</si>
  <si>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</si>
  <si>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</si>
  <si>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</si>
  <si>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</si>
  <si>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</si>
  <si>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</si>
  <si>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</si>
  <si>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</si>
  <si>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</si>
  <si>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</si>
  <si>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</si>
  <si>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</si>
  <si>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</si>
  <si>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</si>
  <si>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</si>
  <si>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</si>
  <si>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</si>
  <si>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</si>
  <si>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</si>
  <si>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</si>
  <si>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</si>
  <si>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</si>
  <si>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</si>
  <si>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</si>
  <si>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</si>
  <si>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</si>
  <si>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</si>
  <si>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</si>
  <si>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</si>
  <si>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</si>
  <si>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</si>
  <si>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</si>
  <si>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</si>
  <si>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</si>
  <si>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</si>
  <si>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</si>
  <si>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</si>
  <si>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</si>
  <si>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</si>
  <si>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</si>
  <si>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</si>
  <si>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</si>
  <si>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</si>
  <si>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</si>
  <si>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</si>
  <si>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</si>
  <si>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</si>
  <si>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</si>
  <si>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</si>
  <si>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</si>
  <si>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</si>
  <si>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</si>
  <si>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</si>
  <si>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</si>
  <si>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</si>
  <si>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</si>
  <si>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</si>
  <si>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</si>
  <si>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</si>
  <si>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</si>
  <si>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</si>
  <si>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</si>
  <si>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</si>
  <si>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</si>
  <si>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</si>
  <si>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</si>
  <si>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</si>
  <si>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</si>
  <si>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</si>
  <si>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</si>
  <si>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</si>
  <si>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</si>
  <si>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</si>
  <si>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</si>
  <si>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</si>
  <si>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</si>
  <si>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</si>
  <si>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</si>
  <si>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</si>
  <si>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</si>
  <si>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</si>
  <si>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</si>
  <si>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</si>
  <si>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</si>
  <si>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</si>
  <si>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</si>
  <si>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</si>
  <si>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</si>
  <si>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</si>
  <si>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</si>
  <si>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</si>
  <si>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</si>
  <si>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</si>
  <si>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</si>
  <si>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</si>
  <si>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</si>
  <si>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</si>
  <si>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</si>
  <si>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</si>
  <si>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</si>
  <si>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</si>
  <si>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</si>
  <si>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</si>
  <si>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</si>
  <si>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</si>
  <si>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</si>
  <si>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</si>
  <si>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</si>
  <si>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</si>
  <si>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</si>
  <si>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</si>
  <si>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</si>
  <si>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</si>
  <si>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</si>
  <si>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</si>
  <si>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</si>
  <si>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</si>
  <si>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</si>
  <si>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</si>
  <si>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</si>
  <si>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</si>
  <si>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</si>
  <si>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</si>
  <si>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</si>
  <si>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</si>
  <si>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</si>
  <si>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</si>
  <si>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</si>
  <si>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</si>
  <si>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</si>
  <si>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</si>
  <si>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</si>
  <si>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</si>
  <si>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</si>
  <si>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</si>
  <si>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</si>
  <si>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</si>
  <si>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</si>
  <si>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</si>
  <si>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</si>
  <si>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</si>
  <si>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</si>
  <si>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</si>
  <si>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</si>
  <si>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</si>
  <si>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</si>
  <si>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</si>
  <si>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</si>
  <si>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</si>
  <si>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</si>
  <si>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</si>
  <si>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</si>
  <si>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</si>
  <si>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</si>
  <si>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</si>
  <si>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</si>
  <si>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</si>
  <si>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</si>
  <si>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</si>
  <si>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</si>
  <si>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</si>
  <si>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</si>
  <si>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</si>
  <si>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</si>
  <si>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</si>
  <si>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</si>
  <si>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</si>
  <si>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</si>
  <si>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</si>
  <si>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</si>
  <si>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</si>
  <si>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</si>
  <si>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</si>
  <si>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</si>
  <si>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</si>
  <si>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</si>
  <si>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</si>
  <si>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</si>
  <si>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</si>
  <si>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</si>
  <si>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</si>
  <si>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</si>
  <si>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</si>
  <si>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</si>
  <si>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</si>
  <si>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</si>
  <si>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</si>
  <si>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</si>
  <si>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</si>
  <si>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</si>
  <si>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</si>
  <si>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</si>
  <si>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</si>
  <si>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</si>
  <si>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</si>
  <si>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</si>
  <si>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</si>
  <si>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</si>
  <si>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</si>
  <si>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</si>
  <si>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</si>
  <si>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</si>
  <si>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</si>
  <si>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</si>
  <si>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</si>
  <si>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</si>
  <si>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</si>
  <si>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</si>
  <si>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</si>
  <si>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</si>
  <si>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</si>
  <si>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</si>
  <si>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</si>
  <si>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</si>
  <si>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</si>
  <si>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</si>
  <si>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</si>
  <si>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</si>
  <si>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</si>
  <si>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</si>
  <si>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</si>
  <si>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</si>
  <si>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</si>
  <si>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</si>
  <si>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</si>
  <si>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</si>
  <si>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</si>
  <si>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</si>
  <si>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</si>
  <si>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</si>
  <si>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</si>
  <si>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</si>
  <si>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</si>
  <si>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</si>
  <si>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</si>
  <si>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</si>
  <si>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</si>
  <si>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</si>
  <si>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</si>
  <si>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</si>
  <si>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</si>
  <si>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</si>
  <si>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</si>
  <si>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</si>
  <si>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</si>
  <si>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</si>
  <si>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</si>
  <si>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</si>
  <si>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</si>
  <si>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</si>
  <si>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</si>
  <si>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</si>
  <si>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</si>
  <si>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</si>
  <si>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</si>
  <si>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</si>
  <si>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</si>
  <si>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</si>
  <si>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</si>
  <si>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</si>
  <si>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</si>
  <si>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</si>
  <si>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</si>
  <si>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</si>
  <si>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</si>
  <si>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</si>
  <si>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</si>
  <si>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</si>
  <si>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</si>
  <si>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</si>
  <si>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</si>
  <si>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</si>
  <si>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</si>
  <si>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</si>
  <si>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</si>
  <si>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</si>
  <si>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</si>
  <si>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</si>
  <si>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</si>
  <si>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</si>
  <si>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</si>
  <si>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</si>
  <si>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</si>
  <si>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</si>
  <si>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</si>
  <si>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</si>
  <si>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</si>
  <si>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</si>
  <si>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</si>
  <si>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</si>
  <si>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</si>
  <si>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</si>
  <si>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</si>
  <si>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</si>
  <si>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</si>
  <si>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</si>
  <si>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</si>
  <si>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</si>
  <si>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</si>
  <si>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</si>
  <si>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</si>
  <si>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</si>
  <si>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</si>
  <si>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</si>
  <si>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</si>
  <si>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</si>
  <si>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</si>
  <si>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</si>
  <si>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</si>
  <si>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</si>
  <si>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</si>
  <si>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</si>
  <si>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</si>
  <si>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</si>
  <si>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</si>
  <si>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</si>
  <si>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</si>
  <si>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</si>
  <si>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</si>
  <si>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</si>
  <si>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</si>
  <si>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</si>
  <si>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</si>
  <si>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</si>
  <si>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</si>
  <si>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</si>
  <si>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</si>
  <si>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</si>
  <si>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</si>
  <si>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</si>
  <si>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</si>
  <si>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</si>
  <si>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</si>
  <si>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</si>
  <si>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</si>
  <si>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</si>
  <si>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</si>
  <si>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</si>
  <si>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</si>
  <si>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</si>
  <si>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</si>
  <si>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</si>
  <si>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</si>
  <si>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</si>
  <si>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</si>
  <si>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</si>
  <si>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</si>
  <si>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</si>
  <si>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</si>
  <si>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</si>
  <si>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</si>
  <si>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</si>
  <si>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</si>
  <si>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</si>
  <si>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</si>
  <si>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</si>
  <si>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</si>
  <si>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</si>
  <si>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</si>
  <si>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</si>
  <si>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</si>
  <si>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</si>
  <si>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</si>
  <si>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</si>
  <si>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</si>
  <si>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</si>
  <si>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</si>
  <si>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</si>
  <si>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</si>
  <si>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</si>
  <si>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</si>
  <si>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</si>
  <si>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</si>
  <si>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</si>
  <si>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</si>
  <si>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</si>
  <si>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</si>
  <si>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</si>
  <si>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</si>
  <si>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</si>
  <si>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</si>
  <si>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</si>
  <si>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</si>
  <si>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</si>
  <si>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</si>
  <si>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</si>
  <si>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</si>
  <si>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</si>
  <si>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</si>
  <si>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</si>
  <si>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</si>
  <si>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</si>
  <si>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</si>
  <si>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</si>
  <si>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</si>
  <si>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</si>
  <si>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</si>
  <si>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</si>
  <si>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</si>
  <si>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</si>
  <si>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</si>
  <si>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</si>
  <si>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</si>
  <si>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</si>
  <si>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</si>
  <si>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</si>
  <si>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</si>
  <si>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</si>
  <si>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</si>
  <si>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</si>
  <si>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</si>
  <si>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</si>
  <si>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</si>
  <si>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</si>
  <si>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</si>
  <si>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</si>
  <si>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</si>
  <si>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</si>
  <si>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</si>
  <si>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</si>
  <si>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</si>
  <si>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</si>
  <si>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</si>
  <si>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</si>
  <si>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</si>
  <si>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</si>
  <si>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</si>
  <si>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</si>
  <si>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</si>
  <si>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</si>
  <si>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</si>
  <si>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</si>
  <si>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</si>
  <si>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</si>
  <si>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</si>
  <si>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</si>
  <si>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</si>
  <si>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</si>
  <si>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</si>
  <si>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</si>
  <si>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</si>
  <si>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</si>
  <si>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</si>
  <si>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</si>
  <si>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</si>
  <si>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</si>
  <si>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</si>
  <si>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</si>
  <si>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</si>
  <si>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</si>
  <si>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</si>
  <si>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</si>
  <si>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</si>
  <si>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</si>
  <si>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</si>
  <si>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</si>
  <si>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</si>
  <si>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</si>
  <si>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</si>
  <si>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</si>
  <si>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</si>
  <si>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</si>
  <si>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</si>
  <si>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</si>
  <si>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</si>
  <si>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</si>
  <si>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</si>
  <si>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</si>
  <si>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</si>
  <si>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</si>
  <si>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</si>
  <si>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</si>
  <si>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</si>
  <si>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</si>
  <si>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</si>
  <si>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</si>
  <si>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</si>
  <si>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</si>
  <si>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</si>
  <si>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</si>
  <si>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</si>
  <si>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</si>
  <si>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</si>
  <si>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</si>
  <si>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</si>
  <si>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</si>
  <si>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</si>
  <si>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</si>
  <si>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</si>
  <si>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</si>
  <si>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</si>
  <si>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</si>
  <si>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</si>
  <si>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</si>
  <si>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</si>
  <si>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</si>
  <si>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</si>
  <si>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</si>
  <si>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</si>
  <si>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</si>
  <si>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</si>
  <si>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</si>
  <si>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</si>
  <si>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</si>
  <si>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</si>
  <si>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</si>
  <si>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</si>
  <si>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</si>
  <si>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</si>
  <si>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</si>
  <si>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</si>
  <si>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</si>
  <si>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</si>
  <si>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</si>
  <si>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</si>
  <si>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</si>
  <si>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</si>
  <si>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</si>
  <si>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</si>
  <si>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</si>
  <si>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</si>
  <si>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</si>
  <si>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</si>
  <si>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</si>
  <si>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</si>
  <si>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</si>
  <si>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</si>
  <si>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</si>
  <si>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</si>
  <si>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</si>
  <si>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</si>
  <si>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</si>
  <si>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</si>
  <si>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</si>
  <si>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</si>
  <si>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</si>
  <si>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</si>
  <si>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</si>
  <si>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</si>
  <si>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</si>
  <si>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</si>
  <si>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</si>
  <si>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</si>
  <si>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</si>
  <si>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</si>
  <si>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</si>
  <si>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</si>
  <si>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</si>
  <si>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</si>
  <si>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</si>
  <si>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</si>
  <si>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</si>
  <si>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</si>
  <si>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</si>
  <si>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</si>
  <si>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</si>
  <si>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</si>
  <si>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</si>
  <si>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</si>
  <si>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</si>
  <si>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</si>
  <si>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</si>
  <si>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</si>
  <si>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</si>
  <si>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</si>
  <si>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</si>
  <si>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</si>
  <si>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</si>
  <si>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</si>
  <si>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</si>
  <si>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</si>
  <si>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</si>
  <si>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</si>
  <si>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</si>
  <si>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</si>
  <si>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</si>
  <si>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</si>
  <si>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</si>
  <si>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</si>
  <si>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</si>
  <si>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</si>
  <si>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</si>
  <si>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</si>
  <si>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</si>
  <si>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</si>
  <si>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</si>
  <si>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</si>
  <si>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</si>
  <si>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</si>
  <si>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</si>
  <si>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</si>
  <si>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</si>
  <si>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</si>
  <si>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</si>
  <si>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</si>
  <si>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</si>
  <si>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</si>
  <si>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</si>
  <si>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</si>
  <si>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</si>
  <si>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</si>
  <si>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</si>
  <si>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</si>
  <si>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</si>
  <si>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</si>
  <si>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</si>
  <si>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</si>
  <si>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</si>
  <si>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</si>
  <si>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</si>
  <si>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</si>
  <si>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</si>
  <si>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</si>
  <si>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</si>
  <si>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</si>
  <si>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</si>
  <si>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</si>
  <si>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</si>
  <si>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</si>
  <si>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</si>
  <si>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</si>
  <si>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</si>
  <si>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</si>
  <si>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</si>
  <si>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</si>
  <si>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</si>
  <si>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</si>
  <si>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</si>
  <si>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</si>
  <si>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</si>
  <si>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</si>
  <si>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</si>
  <si>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</si>
  <si>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</si>
  <si>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</si>
  <si>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</si>
  <si>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</si>
  <si>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</si>
  <si>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</si>
  <si>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</si>
  <si>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</si>
  <si>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</si>
  <si>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</si>
  <si>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</si>
  <si>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</si>
  <si>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</si>
  <si>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</si>
  <si>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</si>
  <si>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</si>
  <si>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</si>
  <si>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</si>
  <si>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</si>
  <si>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</si>
  <si>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</si>
  <si>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</si>
  <si>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</si>
  <si>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</si>
  <si>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</si>
  <si>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</si>
  <si>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</si>
  <si>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</si>
  <si>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</si>
  <si>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</si>
  <si>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</si>
  <si>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</si>
  <si>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</si>
  <si>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</si>
  <si>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</si>
  <si>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</si>
  <si>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</si>
  <si>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</si>
  <si>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</si>
  <si>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</si>
  <si>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</si>
  <si>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</si>
  <si>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</si>
  <si>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</si>
  <si>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</si>
  <si>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</si>
  <si>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</si>
  <si>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</si>
  <si>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</si>
  <si>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</si>
  <si>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</si>
  <si>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</si>
  <si>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</si>
  <si>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</si>
  <si>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</si>
  <si>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</si>
  <si>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</si>
  <si>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</si>
  <si>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</si>
  <si>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</si>
  <si>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</si>
  <si>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</si>
  <si>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</si>
  <si>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</si>
  <si>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</si>
  <si>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</si>
  <si>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</si>
  <si>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</si>
  <si>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</si>
  <si>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</si>
  <si>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</si>
  <si>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</si>
  <si>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</si>
  <si>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</si>
  <si>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</si>
  <si>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</si>
  <si>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</si>
  <si>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</si>
  <si>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</si>
  <si>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</si>
  <si>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</si>
  <si>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</si>
  <si>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</si>
  <si>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</si>
  <si>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</si>
  <si>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</si>
  <si>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</si>
  <si>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</si>
  <si>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</si>
  <si>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</si>
  <si>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</si>
  <si>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</si>
  <si>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</si>
  <si>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</si>
  <si>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</si>
  <si>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</si>
  <si>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</si>
  <si>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</si>
  <si>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</si>
  <si>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</si>
  <si>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</si>
  <si>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</si>
  <si>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</si>
  <si>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</si>
  <si>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</si>
  <si>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</si>
  <si>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</si>
  <si>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</si>
  <si>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</si>
  <si>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</si>
  <si>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</si>
  <si>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</si>
  <si>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</si>
  <si>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</si>
  <si>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</si>
  <si>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</si>
  <si>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</si>
  <si>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</si>
  <si>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</si>
  <si>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</si>
  <si>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</si>
  <si>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</si>
  <si>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</si>
  <si>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</si>
  <si>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</si>
  <si>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</si>
  <si>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</si>
  <si>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</si>
  <si>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</si>
  <si>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</si>
  <si>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</si>
  <si>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</si>
  <si>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</si>
  <si>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</si>
  <si>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</si>
  <si>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</si>
  <si>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</si>
  <si>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</si>
  <si>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</si>
  <si>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</si>
  <si>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</si>
  <si>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</si>
  <si>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</si>
  <si>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</si>
  <si>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</si>
  <si>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</si>
  <si>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</si>
  <si>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</si>
  <si>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</si>
  <si>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</si>
  <si>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</si>
  <si>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</si>
  <si>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</si>
  <si>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</si>
  <si>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</si>
  <si>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</si>
  <si>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</si>
  <si>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</si>
  <si>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</si>
  <si>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</si>
  <si>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</si>
  <si>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</si>
  <si>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</si>
  <si>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</si>
  <si>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</si>
  <si>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</si>
  <si>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</si>
  <si>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</si>
  <si>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</si>
  <si>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</si>
  <si>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</si>
  <si>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</si>
  <si>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</si>
  <si>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</si>
  <si>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</si>
  <si>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</si>
  <si>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</si>
  <si>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</si>
  <si>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</si>
  <si>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</si>
  <si>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</si>
  <si>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</si>
  <si>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</si>
  <si>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</si>
  <si>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</si>
  <si>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</si>
  <si>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</si>
  <si>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</si>
  <si>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</si>
  <si>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</si>
  <si>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</si>
  <si>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</si>
  <si>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</si>
  <si>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</si>
  <si>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</si>
  <si>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</si>
  <si>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</si>
  <si>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</si>
  <si>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</si>
  <si>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</si>
  <si>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</si>
  <si>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</si>
  <si>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</si>
  <si>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</si>
  <si>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</si>
  <si>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</si>
  <si>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</si>
  <si>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</si>
  <si>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</si>
  <si>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</si>
  <si>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</si>
  <si>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</si>
  <si>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</si>
  <si>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</si>
  <si>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</si>
  <si>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</si>
  <si>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</si>
  <si>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</si>
  <si>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</si>
  <si>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</si>
  <si>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</si>
  <si>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</si>
  <si>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</si>
  <si>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</si>
  <si>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</si>
  <si>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</si>
  <si>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</si>
  <si>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</si>
  <si>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</si>
  <si>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</si>
  <si>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</si>
  <si>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</si>
  <si>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</si>
  <si>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</si>
  <si>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</si>
  <si>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</si>
  <si>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</si>
  <si>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</si>
  <si>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</si>
  <si>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</si>
  <si>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</si>
  <si>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</si>
  <si>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</si>
  <si>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</si>
  <si>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</si>
  <si>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</si>
  <si>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</si>
  <si>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</si>
  <si>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</si>
  <si>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</si>
  <si>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</si>
  <si>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</si>
  <si>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</si>
  <si>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</si>
  <si>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</si>
  <si>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</si>
  <si>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</si>
  <si>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</si>
  <si>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</si>
  <si>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</si>
  <si>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</si>
  <si>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</si>
  <si>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</si>
  <si>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</si>
  <si>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</si>
  <si>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</si>
  <si>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</si>
  <si>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</si>
  <si>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</si>
  <si>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</si>
  <si>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</si>
  <si>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</si>
  <si>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</si>
  <si>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</si>
  <si>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</si>
  <si>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</si>
  <si>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</si>
  <si>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</si>
  <si>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</si>
  <si>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</si>
  <si>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</si>
  <si>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</si>
  <si>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</si>
  <si>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</si>
  <si>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</si>
  <si>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</si>
  <si>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</si>
  <si>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</si>
  <si>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</si>
  <si>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</si>
  <si>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</si>
  <si>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</si>
  <si>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</si>
  <si>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</si>
  <si>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</si>
  <si>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</si>
  <si>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</si>
  <si>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</si>
  <si>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</si>
  <si>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</si>
  <si>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</si>
  <si>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</si>
  <si>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</si>
  <si>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</si>
  <si>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</si>
  <si>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</si>
  <si>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</si>
  <si>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</si>
  <si>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</si>
  <si>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</si>
  <si>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</si>
  <si>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</si>
  <si>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</si>
  <si>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</si>
  <si>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</si>
  <si>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</si>
  <si>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</si>
  <si>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</si>
  <si>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</si>
  <si>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</si>
  <si>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</si>
  <si>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</si>
  <si>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</si>
  <si>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</si>
  <si>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</si>
  <si>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</si>
  <si>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</si>
  <si>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</si>
  <si>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</si>
  <si>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</si>
  <si>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</si>
  <si>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</si>
  <si>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</si>
  <si>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</si>
  <si>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</si>
  <si>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</si>
  <si>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</si>
  <si>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</si>
  <si>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</si>
  <si>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</si>
  <si>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</si>
  <si>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</si>
  <si>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</si>
  <si>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</si>
  <si>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</si>
  <si>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</si>
  <si>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</si>
  <si>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</si>
  <si>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</si>
  <si>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</si>
  <si>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</si>
  <si>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</si>
  <si>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</si>
  <si>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</si>
  <si>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</si>
  <si>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</si>
  <si>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</si>
  <si>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</si>
  <si>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</si>
  <si>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</si>
  <si>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</si>
  <si>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</si>
  <si>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</si>
  <si>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</si>
  <si>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</si>
  <si>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</si>
  <si>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</si>
  <si>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</si>
  <si>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</si>
  <si>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</si>
  <si>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</si>
  <si>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</si>
  <si>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</si>
  <si>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</si>
  <si>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</si>
  <si>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</si>
  <si>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</si>
  <si>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</si>
  <si>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</si>
  <si>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</si>
  <si>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</si>
  <si>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</si>
  <si>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</si>
  <si>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</si>
  <si>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</si>
  <si>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</si>
  <si>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</si>
  <si>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</si>
  <si>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</si>
  <si>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</si>
  <si>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</si>
  <si>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</si>
  <si>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</si>
  <si>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</si>
  <si>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</si>
  <si>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</si>
  <si>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</si>
  <si>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</si>
  <si>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</si>
  <si>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</si>
  <si>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</si>
  <si>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</si>
  <si>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</si>
  <si>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</si>
  <si>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</si>
  <si>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</si>
  <si>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</si>
  <si>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</si>
  <si>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</si>
  <si>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</si>
  <si>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</si>
  <si>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</si>
  <si>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</si>
  <si>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</si>
  <si>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</si>
  <si>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</si>
  <si>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</si>
  <si>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</si>
  <si>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</si>
  <si>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</si>
  <si>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</si>
  <si>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</si>
  <si>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</si>
  <si>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</si>
  <si>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</si>
  <si>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</si>
  <si>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</si>
  <si>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</si>
  <si>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</si>
  <si>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</si>
  <si>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</si>
  <si>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</si>
  <si>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</si>
  <si>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</si>
  <si>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</si>
  <si>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</si>
  <si>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</si>
  <si>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</si>
  <si>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</si>
  <si>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</si>
  <si>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</si>
  <si>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</si>
  <si>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</si>
  <si>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</si>
  <si>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</si>
  <si>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</si>
  <si>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</si>
  <si>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</si>
  <si>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</si>
  <si>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</si>
  <si>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</si>
  <si>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</si>
  <si>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</si>
  <si>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</si>
  <si>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</si>
  <si>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</si>
  <si>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</si>
  <si>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</si>
  <si>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</si>
  <si>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</si>
  <si>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</si>
  <si>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</si>
  <si>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</si>
  <si>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</si>
  <si>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</si>
  <si>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</si>
  <si>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</si>
  <si>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</si>
  <si>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</si>
  <si>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</si>
  <si>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</si>
  <si>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</si>
  <si>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</si>
  <si>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</si>
  <si>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</si>
  <si>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</si>
  <si>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</si>
  <si>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</si>
  <si>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</si>
  <si>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</si>
  <si>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</si>
  <si>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</si>
  <si>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</si>
  <si>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</si>
  <si>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</si>
  <si>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</si>
  <si>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</si>
  <si>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</si>
  <si>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</si>
  <si>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</si>
  <si>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</si>
  <si>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</si>
  <si>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</si>
  <si>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</si>
  <si>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</si>
  <si>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</si>
  <si>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</si>
  <si>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</si>
  <si>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</si>
  <si>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</si>
  <si>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</si>
  <si>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</si>
  <si>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</si>
  <si>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</si>
  <si>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</si>
  <si>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</si>
  <si>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</si>
  <si>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</si>
  <si>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</si>
  <si>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</si>
  <si>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</si>
  <si>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</si>
  <si>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</si>
  <si>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</si>
  <si>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</si>
  <si>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</si>
  <si>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</si>
  <si>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</si>
  <si>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</si>
  <si>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</si>
  <si>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</si>
  <si>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</si>
  <si>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</si>
  <si>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</si>
  <si>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</si>
  <si>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</si>
  <si>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</si>
  <si>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</si>
  <si>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</si>
  <si>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</si>
  <si>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</si>
  <si>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</si>
  <si>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</si>
  <si>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</si>
  <si>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</si>
  <si>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</si>
  <si>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</si>
  <si>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</si>
  <si>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</si>
  <si>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</si>
  <si>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</si>
  <si>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</si>
  <si>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</si>
  <si>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</si>
  <si>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</si>
  <si>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</si>
  <si>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</si>
  <si>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</si>
  <si>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</si>
  <si>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</si>
  <si>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</si>
  <si>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</si>
  <si>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</si>
  <si>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</si>
  <si>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</si>
  <si>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</si>
  <si>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</si>
  <si>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</si>
  <si>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</si>
  <si>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</si>
  <si>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</si>
  <si>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</si>
  <si>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</si>
  <si>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</si>
  <si>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</si>
  <si>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</si>
  <si>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</si>
  <si>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</si>
  <si>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</si>
  <si>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</si>
  <si>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</si>
  <si>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</si>
  <si>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</si>
  <si>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</si>
  <si>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</si>
  <si>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</si>
  <si>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</si>
  <si>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</si>
  <si>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</si>
  <si>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</si>
  <si>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</si>
  <si>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</si>
  <si>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</si>
  <si>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</si>
  <si>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</si>
  <si>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</si>
  <si>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</si>
  <si>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</si>
  <si>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</si>
  <si>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</si>
  <si>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</si>
  <si>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</si>
  <si>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</si>
  <si>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</si>
  <si>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</si>
  <si>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</si>
  <si>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</si>
  <si>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</si>
  <si>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</si>
  <si>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</si>
  <si>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</si>
  <si>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</si>
  <si>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</si>
  <si>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</si>
  <si>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</si>
  <si>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</si>
  <si>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</si>
  <si>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</si>
  <si>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</si>
  <si>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</si>
  <si>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</si>
  <si>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</si>
  <si>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</si>
  <si>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</si>
  <si>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</si>
  <si>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</si>
  <si>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</si>
  <si>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</si>
  <si>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</si>
  <si>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</si>
  <si>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</si>
  <si>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</si>
  <si>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</si>
  <si>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</si>
  <si>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</si>
  <si>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</si>
  <si>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</si>
  <si>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</si>
  <si>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</si>
  <si>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</si>
  <si>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</si>
  <si>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</si>
  <si>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</si>
  <si>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</si>
  <si>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</si>
  <si>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</si>
  <si>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</si>
  <si>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</si>
  <si>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</si>
  <si>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</si>
  <si>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</si>
  <si>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</si>
  <si>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</si>
  <si>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</si>
  <si>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</si>
  <si>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</si>
  <si>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</si>
  <si>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</si>
  <si>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</si>
  <si>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</si>
  <si>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</si>
  <si>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</si>
  <si>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</si>
  <si>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</si>
  <si>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</si>
  <si>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</si>
  <si>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</si>
  <si>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</si>
  <si>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</si>
  <si>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</si>
  <si>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</si>
  <si>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</si>
  <si>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</si>
  <si>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</si>
  <si>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</si>
  <si>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</si>
  <si>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</si>
  <si>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</si>
  <si>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</si>
  <si>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</si>
  <si>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</si>
  <si>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</si>
  <si>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</si>
  <si>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</si>
  <si>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</si>
  <si>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</si>
  <si>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</si>
  <si>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</si>
  <si>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</si>
  <si>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</si>
  <si>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</si>
  <si>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</si>
  <si>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</si>
  <si>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</si>
  <si>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</si>
  <si>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</si>
  <si>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</si>
  <si>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</si>
  <si>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</si>
  <si>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</si>
  <si>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</si>
  <si>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</si>
  <si>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</si>
  <si>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</si>
  <si>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</si>
  <si>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</si>
  <si>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</si>
  <si>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</si>
  <si>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</si>
  <si>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</si>
  <si>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</si>
  <si>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</si>
  <si>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</si>
  <si>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</si>
  <si>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</si>
  <si>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</si>
  <si>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</si>
  <si>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</si>
  <si>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</si>
  <si>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</si>
  <si>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</si>
  <si>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</si>
  <si>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</si>
  <si>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</si>
  <si>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</si>
  <si>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</si>
  <si>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</si>
  <si>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</si>
  <si>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</si>
  <si>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</si>
  <si>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</si>
  <si>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</si>
  <si>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</si>
  <si>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</si>
  <si>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</si>
  <si>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</si>
  <si>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</si>
  <si>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</si>
  <si>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</si>
  <si>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</si>
  <si>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</si>
  <si>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</si>
  <si>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</si>
  <si>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</si>
  <si>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</si>
  <si>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</si>
  <si>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</si>
  <si>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</si>
  <si>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</si>
  <si>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</si>
  <si>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</si>
  <si>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</si>
  <si>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</si>
  <si>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</si>
  <si>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</si>
  <si>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</si>
  <si>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</si>
  <si>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</si>
  <si>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</si>
  <si>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</si>
  <si>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</si>
  <si>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</si>
  <si>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</si>
  <si>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</si>
  <si>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</si>
  <si>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</si>
  <si>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</si>
  <si>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</si>
  <si>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</si>
  <si>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</si>
  <si>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</si>
  <si>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</si>
  <si>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</si>
  <si>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</si>
  <si>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</si>
  <si>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</si>
  <si>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</si>
  <si>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</si>
  <si>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</si>
  <si>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</si>
  <si>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</si>
  <si>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</si>
  <si>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</si>
  <si>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</si>
  <si>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</si>
  <si>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</si>
  <si>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</si>
  <si>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</si>
  <si>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</si>
  <si>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</si>
  <si>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</si>
  <si>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</si>
  <si>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</si>
  <si>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</si>
  <si>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</si>
  <si>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</si>
  <si>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</si>
  <si>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</si>
  <si>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</si>
  <si>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</si>
  <si>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</si>
  <si>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</si>
  <si>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</si>
  <si>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</si>
  <si>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</si>
  <si>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</si>
  <si>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</si>
  <si>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</si>
  <si>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</si>
  <si>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</si>
  <si>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</si>
  <si>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</si>
  <si>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</si>
  <si>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</si>
  <si>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</si>
  <si>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</si>
  <si>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</si>
  <si>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</si>
  <si>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</si>
  <si>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</si>
  <si>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</si>
  <si>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</si>
  <si>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</si>
  <si>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</si>
  <si>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</si>
  <si>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</si>
  <si>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</si>
  <si>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</si>
  <si>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</si>
  <si>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</si>
  <si>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</si>
  <si>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</si>
  <si>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</si>
  <si>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</si>
  <si>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</si>
  <si>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</si>
  <si>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</si>
  <si>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</si>
  <si>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</si>
  <si>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</si>
  <si>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</si>
  <si>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</si>
  <si>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</si>
  <si>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</si>
  <si>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</si>
  <si>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</si>
  <si>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</si>
  <si>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</si>
  <si>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</si>
  <si>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</si>
  <si>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</si>
  <si>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</si>
  <si>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</si>
  <si>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</si>
  <si>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</si>
  <si>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</si>
  <si>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</si>
  <si>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</si>
  <si>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</si>
  <si>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</si>
  <si>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</si>
  <si>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</si>
  <si>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</si>
  <si>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</si>
  <si>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</si>
  <si>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</si>
  <si>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</si>
  <si>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</si>
  <si>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</si>
  <si>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</si>
  <si>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</si>
  <si>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</si>
  <si>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</si>
  <si>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</si>
  <si>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</si>
  <si>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</si>
  <si>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</si>
  <si>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</si>
  <si>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</si>
  <si>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</si>
  <si>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</si>
  <si>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</si>
  <si>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</si>
  <si>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</si>
  <si>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</si>
  <si>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</si>
  <si>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</si>
  <si>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</si>
  <si>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</si>
  <si>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</si>
  <si>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</si>
  <si>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</si>
  <si>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</si>
  <si>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</si>
  <si>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</si>
  <si>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</si>
  <si>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</si>
  <si>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</si>
  <si>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</si>
  <si>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</si>
  <si>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</si>
  <si>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</si>
  <si>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</si>
  <si>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</si>
  <si>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</si>
  <si>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</si>
  <si>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</si>
  <si>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</si>
  <si>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</si>
  <si>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</si>
  <si>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</si>
  <si>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</si>
  <si>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</si>
  <si>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</si>
  <si>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</si>
  <si>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</si>
  <si>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</si>
  <si>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</si>
  <si>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</si>
  <si>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</si>
  <si>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</si>
  <si>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</si>
  <si>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</si>
  <si>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</si>
  <si>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</si>
  <si>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</si>
  <si>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</si>
  <si>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</si>
  <si>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</si>
  <si>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</si>
  <si>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</si>
  <si>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</si>
  <si>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</si>
  <si>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</si>
  <si>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</si>
  <si>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</si>
  <si>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</si>
  <si>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</si>
  <si>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</si>
  <si>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</si>
  <si>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</si>
  <si>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</si>
  <si>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</si>
  <si>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</si>
  <si>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</si>
  <si>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</si>
  <si>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</si>
  <si>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</si>
  <si>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</si>
  <si>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</si>
  <si>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</si>
  <si>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</si>
  <si>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</si>
  <si>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</si>
  <si>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</si>
  <si>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</si>
  <si>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</si>
  <si>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</si>
  <si>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</si>
  <si>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</si>
  <si>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</si>
  <si>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</si>
  <si>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</si>
  <si>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</si>
  <si>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</si>
  <si>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</si>
  <si>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</si>
  <si>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</si>
  <si>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</si>
  <si>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</si>
  <si>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</si>
  <si>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</si>
  <si>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</si>
  <si>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</si>
  <si>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</si>
  <si>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</si>
  <si>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</si>
  <si>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</si>
  <si>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</si>
  <si>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</si>
  <si>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</si>
  <si>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</si>
  <si>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</si>
  <si>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</si>
  <si>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</si>
  <si>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</si>
  <si>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</si>
  <si>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</si>
  <si>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</si>
  <si>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</si>
  <si>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</si>
  <si>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</si>
  <si>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</si>
  <si>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</si>
  <si>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</si>
  <si>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</si>
  <si>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</si>
  <si>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</si>
  <si>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</si>
  <si>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</si>
  <si>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</si>
  <si>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</si>
  <si>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</si>
  <si>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</si>
  <si>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</si>
  <si>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</si>
  <si>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</si>
  <si>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</si>
  <si>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</si>
  <si>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</si>
  <si>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</si>
  <si>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</si>
  <si>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</si>
  <si>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</si>
  <si>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</si>
  <si>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</si>
  <si>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</si>
  <si>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</si>
  <si>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</si>
  <si>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</si>
  <si>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</si>
  <si>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</si>
  <si>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</si>
  <si>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</si>
  <si>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</si>
  <si>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</si>
  <si>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</si>
  <si>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</si>
  <si>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</si>
  <si>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</si>
  <si>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</si>
  <si>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</si>
  <si>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</si>
  <si>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</si>
  <si>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</si>
  <si>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</si>
  <si>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</si>
  <si>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</si>
  <si>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</si>
  <si>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</si>
  <si>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</si>
  <si>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</si>
  <si>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</si>
  <si>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</si>
  <si>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</si>
  <si>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</si>
  <si>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</si>
  <si>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</si>
  <si>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</si>
  <si>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</si>
  <si>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</si>
  <si>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</si>
  <si>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</si>
  <si>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</si>
  <si>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</si>
  <si>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</si>
  <si>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</si>
  <si>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</si>
  <si>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</si>
  <si>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</si>
  <si>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</si>
  <si>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</si>
  <si>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</si>
  <si>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</si>
  <si>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</si>
  <si>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</si>
  <si>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</si>
  <si>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</si>
  <si>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</si>
  <si>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</si>
  <si>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</si>
  <si>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</si>
  <si>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</si>
  <si>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</si>
  <si>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</si>
  <si>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</si>
  <si>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</si>
  <si>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</si>
  <si>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</si>
  <si>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</si>
  <si>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</si>
  <si>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</si>
  <si>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</si>
  <si>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</si>
  <si>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</si>
  <si>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</si>
  <si>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</si>
  <si>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</si>
  <si>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</si>
  <si>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</si>
  <si>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</si>
  <si>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</si>
  <si>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</si>
  <si>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</si>
  <si>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</si>
  <si>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</si>
  <si>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</si>
  <si>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</si>
  <si>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</si>
  <si>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</si>
  <si>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</si>
  <si>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</si>
  <si>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</si>
  <si>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</si>
  <si>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</si>
  <si>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</si>
  <si>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</si>
  <si>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</si>
  <si>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</si>
  <si>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</si>
  <si>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</si>
  <si>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</si>
  <si>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</si>
  <si>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</si>
  <si>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</si>
  <si>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</si>
  <si>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</si>
  <si>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</si>
  <si>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</si>
  <si>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</si>
  <si>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</si>
  <si>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</si>
  <si>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</si>
  <si>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</si>
  <si>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</si>
  <si>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</si>
  <si>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</si>
  <si>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</si>
  <si>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</si>
  <si>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</si>
  <si>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</si>
  <si>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</si>
  <si>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</si>
  <si>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</si>
  <si>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</si>
  <si>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</si>
  <si>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</si>
  <si>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</si>
  <si>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</si>
  <si>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</si>
  <si>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</si>
  <si>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</si>
  <si>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</si>
  <si>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</si>
  <si>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</si>
  <si>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</si>
  <si>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</si>
  <si>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</si>
  <si>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</si>
  <si>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</si>
  <si>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</si>
  <si>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</si>
  <si>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</si>
  <si>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</si>
  <si>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</si>
  <si>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</si>
  <si>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</si>
  <si>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</si>
  <si>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</si>
  <si>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</si>
  <si>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</si>
  <si>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</si>
  <si>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</si>
  <si>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</si>
  <si>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</si>
  <si>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</si>
  <si>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</si>
  <si>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</si>
  <si>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</si>
  <si>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</si>
  <si>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</si>
  <si>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</si>
  <si>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</si>
  <si>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</si>
  <si>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</si>
  <si>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</si>
  <si>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</si>
  <si>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</si>
  <si>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</si>
  <si>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</si>
  <si>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</si>
  <si>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</si>
  <si>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</si>
  <si>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</si>
  <si>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</si>
  <si>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</si>
  <si>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</si>
  <si>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</si>
  <si>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</si>
  <si>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</si>
  <si>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</si>
  <si>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</si>
  <si>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</si>
  <si>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</si>
  <si>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</si>
  <si>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</si>
  <si>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</si>
  <si>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</si>
  <si>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</si>
  <si>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</si>
  <si>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</si>
  <si>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</si>
  <si>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</si>
  <si>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</si>
  <si>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</si>
  <si>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</si>
  <si>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</si>
  <si>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</si>
  <si>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</si>
  <si>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</si>
  <si>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</si>
  <si>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</si>
  <si>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</si>
  <si>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</si>
  <si>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</si>
  <si>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</si>
  <si>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</si>
  <si>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</si>
  <si>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</si>
  <si>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</si>
  <si>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</si>
  <si>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</si>
  <si>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</si>
  <si>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</si>
  <si>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</si>
  <si>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</si>
  <si>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</si>
  <si>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</si>
  <si>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</si>
  <si>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</si>
  <si>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</si>
  <si>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</si>
  <si>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</si>
  <si>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</si>
  <si>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</si>
  <si>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</si>
  <si>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</si>
  <si>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</si>
  <si>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</si>
  <si>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</si>
  <si>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</si>
  <si>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</si>
  <si>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</si>
  <si>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</si>
  <si>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</si>
  <si>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</si>
  <si>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</si>
  <si>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</si>
  <si>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</si>
  <si>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</si>
  <si>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</si>
  <si>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</si>
  <si>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</si>
  <si>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</si>
  <si>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</si>
  <si>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</si>
  <si>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</si>
  <si>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</si>
  <si>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</si>
  <si>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</si>
  <si>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</si>
  <si>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</si>
  <si>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</si>
  <si>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</si>
  <si>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</si>
  <si>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</si>
  <si>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</si>
  <si>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</si>
  <si>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</si>
  <si>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</si>
  <si>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</si>
  <si>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</si>
  <si>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</si>
  <si>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</si>
  <si>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</si>
  <si>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</si>
  <si>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</si>
  <si>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</si>
  <si>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</si>
  <si>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</si>
  <si>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</si>
  <si>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</si>
  <si>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</si>
  <si>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</si>
  <si>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</si>
  <si>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</si>
  <si>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</si>
  <si>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</si>
  <si>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</si>
  <si>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</si>
  <si>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</si>
  <si>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</si>
  <si>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</si>
  <si>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</si>
  <si>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</si>
  <si>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</si>
  <si>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</si>
  <si>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</si>
  <si>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</si>
  <si>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</si>
  <si>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</si>
  <si>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</si>
  <si>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</si>
  <si>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</si>
  <si>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</si>
  <si>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</si>
  <si>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</si>
  <si>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</si>
  <si>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</si>
  <si>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</si>
  <si>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</si>
  <si>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</si>
  <si>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</si>
  <si>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</si>
  <si>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</si>
  <si>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</si>
  <si>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</si>
  <si>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</si>
  <si>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</si>
  <si>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</si>
  <si>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</si>
  <si>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</si>
  <si>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</si>
  <si>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</si>
  <si>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</si>
  <si>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</si>
  <si>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</si>
  <si>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</si>
  <si>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</si>
  <si>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</si>
  <si>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</si>
  <si>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</si>
  <si>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</si>
  <si>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</si>
  <si>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</si>
  <si>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</si>
  <si>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</si>
  <si>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</si>
  <si>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</si>
  <si>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</si>
  <si>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</si>
  <si>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</si>
  <si>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</si>
  <si>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</si>
  <si>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</si>
  <si>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</si>
  <si>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</si>
  <si>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</si>
  <si>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</si>
  <si>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</si>
  <si>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</si>
  <si>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</si>
  <si>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</si>
  <si>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</si>
  <si>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</si>
  <si>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</si>
  <si>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</si>
  <si>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</si>
  <si>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</si>
  <si>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</si>
  <si>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</si>
  <si>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</si>
  <si>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</si>
  <si>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</si>
  <si>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</si>
  <si>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</si>
  <si>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</si>
  <si>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</si>
  <si>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</si>
  <si>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</si>
  <si>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</si>
  <si>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</si>
  <si>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</si>
  <si>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</si>
  <si>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</si>
  <si>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</si>
  <si>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</si>
  <si>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</si>
  <si>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</si>
  <si>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</si>
  <si>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</si>
  <si>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</si>
  <si>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</si>
  <si>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</si>
  <si>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</si>
  <si>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</si>
  <si>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</si>
  <si>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</si>
  <si>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</si>
  <si>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</si>
  <si>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</si>
  <si>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</si>
  <si>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</si>
  <si>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</si>
  <si>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</si>
  <si>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</si>
  <si>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</si>
  <si>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</si>
  <si>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</si>
  <si>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</si>
  <si>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</si>
  <si>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</si>
  <si>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</si>
  <si>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</si>
  <si>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</si>
  <si>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</si>
  <si>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</si>
  <si>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</si>
  <si>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</si>
  <si>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</si>
  <si>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</si>
  <si>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</si>
  <si>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</si>
  <si>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</si>
  <si>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</si>
  <si>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</si>
  <si>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</si>
  <si>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</si>
  <si>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</si>
  <si>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</si>
  <si>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</si>
  <si>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</si>
  <si>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</si>
  <si>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</si>
  <si>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</si>
  <si>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</si>
  <si>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</si>
  <si>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</si>
  <si>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</si>
  <si>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</si>
  <si>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</si>
  <si>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</si>
  <si>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</si>
  <si>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</si>
  <si>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</si>
  <si>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</si>
  <si>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</si>
  <si>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</si>
  <si>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</si>
  <si>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</si>
  <si>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</si>
  <si>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</si>
  <si>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</si>
  <si>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</si>
  <si>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</si>
  <si>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</si>
  <si>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</si>
  <si>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</si>
  <si>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</si>
  <si>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</si>
  <si>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</si>
  <si>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</si>
  <si>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</si>
  <si>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</si>
  <si>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</si>
  <si>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</si>
  <si>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</si>
  <si>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</si>
  <si>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</si>
  <si>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</si>
  <si>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</si>
  <si>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</si>
  <si>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</si>
  <si>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</si>
  <si>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</si>
  <si>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</si>
  <si>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</si>
  <si>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</si>
  <si>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</si>
  <si>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</si>
  <si>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</si>
  <si>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</si>
  <si>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</si>
  <si>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</si>
  <si>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</si>
  <si>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</si>
  <si>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</si>
  <si>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</si>
  <si>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</si>
  <si>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</si>
  <si>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</si>
  <si>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</si>
  <si>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</si>
  <si>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</si>
  <si>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</si>
  <si>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</si>
  <si>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</si>
  <si>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</si>
  <si>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</si>
  <si>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</si>
  <si>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</si>
  <si>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</si>
  <si>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</si>
  <si>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</si>
  <si>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</si>
  <si>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</si>
  <si>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</si>
  <si>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</si>
  <si>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</si>
  <si>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</si>
  <si>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</si>
  <si>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</si>
  <si>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</si>
  <si>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</si>
  <si>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</si>
  <si>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</si>
  <si>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</si>
  <si>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</si>
  <si>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</si>
  <si>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</si>
  <si>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</si>
  <si>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</si>
  <si>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</si>
  <si>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</si>
  <si>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</si>
  <si>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</si>
  <si>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</si>
  <si>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</si>
  <si>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</si>
  <si>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</si>
  <si>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</si>
  <si>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</si>
  <si>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</si>
  <si>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</si>
  <si>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</si>
  <si>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</si>
  <si>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</si>
  <si>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</si>
  <si>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</si>
  <si>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</si>
  <si>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</si>
  <si>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</si>
  <si>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</si>
  <si>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</si>
  <si>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</si>
  <si>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</si>
  <si>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</si>
  <si>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</si>
  <si>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</si>
  <si>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</si>
  <si>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</si>
  <si>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</si>
  <si>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</si>
  <si>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</si>
  <si>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</si>
  <si>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</si>
  <si>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</si>
  <si>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</si>
  <si>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</si>
  <si>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</si>
  <si>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</si>
  <si>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</si>
  <si>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</si>
  <si>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</si>
  <si>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</si>
  <si>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</si>
  <si>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</si>
  <si>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</si>
  <si>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</si>
  <si>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</si>
  <si>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</si>
  <si>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</si>
  <si>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</si>
  <si>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</si>
  <si>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</si>
  <si>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</si>
  <si>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</si>
  <si>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</si>
  <si>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</si>
  <si>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</si>
  <si>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</si>
  <si>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</si>
  <si>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</si>
  <si>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</si>
  <si>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</si>
  <si>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</si>
  <si>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</si>
  <si>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</si>
  <si>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</si>
  <si>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</si>
  <si>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</si>
  <si>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</si>
  <si>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</si>
  <si>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</si>
  <si>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</si>
  <si>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</si>
  <si>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</si>
  <si>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</si>
  <si>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</si>
  <si>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</si>
  <si>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</si>
  <si>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</si>
  <si>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</si>
  <si>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</si>
  <si>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</si>
  <si>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</si>
  <si>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</si>
  <si>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</si>
  <si>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</si>
  <si>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</si>
  <si>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</si>
  <si>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</si>
  <si>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</si>
  <si>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</si>
  <si>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</si>
  <si>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</si>
  <si>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</si>
  <si>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</si>
  <si>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</si>
  <si>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</si>
  <si>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</si>
  <si>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</si>
  <si>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</si>
  <si>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</si>
  <si>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</si>
  <si>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</si>
  <si>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</si>
  <si>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</si>
  <si>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</si>
  <si>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</si>
  <si>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</si>
  <si>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</si>
  <si>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</si>
  <si>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</si>
  <si>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</si>
  <si>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</si>
  <si>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</si>
  <si>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</si>
  <si>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</si>
  <si>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</si>
  <si>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</si>
  <si>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</si>
  <si>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</si>
  <si>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</si>
  <si>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</si>
  <si>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</si>
  <si>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</si>
  <si>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</si>
  <si>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</si>
  <si>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</si>
  <si>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</si>
  <si>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</si>
  <si>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</si>
  <si>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</si>
  <si>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</si>
  <si>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</si>
  <si>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</si>
  <si>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</si>
  <si>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</si>
  <si>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</si>
  <si>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</si>
  <si>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</si>
  <si>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</si>
  <si>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</si>
  <si>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</si>
  <si>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</si>
  <si>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</si>
  <si>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</si>
  <si>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</si>
  <si>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</si>
  <si>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</si>
  <si>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</si>
  <si>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</si>
  <si>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</si>
  <si>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</si>
  <si>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</si>
  <si>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</si>
  <si>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</si>
  <si>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</si>
  <si>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</si>
  <si>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</si>
  <si>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</si>
  <si>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</si>
  <si>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</si>
  <si>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</si>
  <si>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</si>
  <si>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</si>
  <si>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</si>
  <si>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</si>
  <si>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</si>
  <si>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</si>
  <si>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</si>
  <si>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</si>
  <si>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</si>
  <si>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</si>
  <si>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</si>
  <si>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</si>
  <si>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</si>
  <si>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</si>
  <si>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</si>
  <si>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</si>
  <si>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</si>
  <si>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</si>
  <si>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</si>
  <si>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</si>
  <si>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</si>
  <si>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</si>
  <si>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</si>
  <si>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</si>
  <si>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</si>
  <si>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</si>
  <si>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</si>
  <si>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</si>
  <si>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</si>
  <si>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</si>
  <si>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</si>
  <si>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</si>
  <si>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</si>
  <si>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</si>
  <si>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</si>
  <si>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</si>
  <si>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</si>
  <si>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</si>
  <si>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</si>
  <si>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</si>
  <si>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</si>
  <si>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</si>
  <si>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</si>
  <si>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</si>
  <si>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</si>
  <si>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</si>
  <si>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</si>
  <si>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</si>
  <si>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</si>
  <si>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</si>
  <si>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</si>
  <si>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</si>
  <si>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</si>
  <si>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</si>
  <si>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</si>
  <si>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</si>
  <si>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</si>
  <si>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</si>
  <si>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</si>
  <si>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</si>
  <si>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</si>
  <si>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</si>
  <si>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</si>
  <si>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</si>
  <si>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</si>
  <si>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</si>
  <si>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</si>
  <si>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</si>
  <si>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</si>
  <si>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</si>
  <si>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</si>
  <si>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</si>
  <si>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</si>
  <si>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</si>
  <si>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</si>
  <si>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</si>
  <si>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</si>
  <si>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</si>
  <si>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</si>
  <si>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</si>
  <si>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</si>
  <si>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</si>
  <si>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</si>
  <si>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</si>
  <si>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</si>
  <si>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</si>
  <si>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</si>
  <si>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</si>
  <si>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</si>
  <si>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</si>
  <si>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</si>
  <si>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</si>
  <si>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</si>
  <si>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</si>
  <si>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</si>
  <si>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</si>
  <si>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</si>
  <si>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</si>
  <si>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</si>
  <si>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</si>
  <si>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</si>
  <si>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</si>
  <si>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</si>
  <si>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</si>
  <si>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</si>
  <si>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</si>
  <si>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</si>
  <si>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</si>
  <si>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</si>
  <si>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</si>
  <si>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</si>
  <si>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</si>
  <si>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</si>
  <si>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</si>
  <si>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</si>
  <si>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</si>
  <si>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</si>
  <si>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</si>
  <si>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</si>
  <si>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</si>
  <si>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</si>
  <si>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</si>
  <si>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</si>
  <si>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</si>
  <si>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</si>
  <si>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</si>
  <si>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</si>
  <si>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</si>
  <si>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</si>
  <si>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</si>
  <si>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</si>
  <si>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</si>
  <si>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</si>
  <si>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</si>
  <si>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</si>
  <si>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</si>
  <si>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</si>
  <si>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</si>
  <si>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</si>
  <si>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</si>
  <si>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</si>
  <si>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</si>
  <si>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</si>
  <si>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</si>
  <si>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</si>
  <si>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</si>
  <si>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</si>
  <si>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</si>
  <si>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</si>
  <si>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</si>
  <si>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</si>
  <si>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</si>
  <si>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</si>
  <si>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</si>
  <si>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</si>
  <si>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</si>
  <si>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</si>
  <si>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</si>
  <si>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</si>
  <si>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</si>
  <si>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</si>
  <si>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</si>
  <si>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</si>
  <si>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</si>
  <si>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</si>
  <si>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</si>
  <si>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</si>
  <si>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</si>
  <si>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</si>
  <si>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</si>
  <si>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</si>
  <si>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</si>
  <si>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</si>
  <si>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</si>
  <si>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</si>
  <si>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</si>
  <si>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</si>
  <si>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</si>
  <si>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</si>
  <si>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</si>
  <si>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</si>
  <si>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</si>
  <si>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</si>
  <si>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</si>
  <si>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</si>
  <si>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</si>
  <si>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</si>
  <si>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</si>
  <si>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</si>
  <si>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</si>
  <si>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</si>
  <si>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</si>
  <si>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</si>
  <si>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</si>
  <si>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</si>
  <si>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</si>
  <si>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</si>
  <si>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</si>
  <si>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</si>
  <si>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</si>
  <si>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</si>
  <si>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</si>
  <si>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</si>
  <si>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</si>
  <si>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</si>
  <si>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</si>
  <si>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</si>
  <si>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</si>
  <si>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</si>
  <si>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</si>
  <si>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</si>
  <si>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</si>
  <si>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</si>
  <si>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</si>
  <si>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</si>
  <si>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</si>
  <si>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</si>
  <si>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</si>
  <si>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</si>
  <si>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</si>
  <si>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</si>
  <si>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</si>
  <si>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</si>
  <si>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</si>
  <si>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</si>
  <si>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</si>
  <si>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</si>
  <si>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</si>
  <si>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</si>
  <si>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</si>
  <si>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</si>
  <si>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</si>
  <si>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</si>
  <si>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</si>
  <si>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</si>
  <si>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</si>
  <si>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</si>
  <si>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</si>
  <si>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</si>
  <si>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</si>
  <si>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</si>
  <si>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</si>
  <si>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</si>
  <si>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</si>
  <si>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</si>
  <si>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</si>
  <si>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</si>
  <si>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</si>
  <si>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</si>
  <si>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</si>
  <si>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</si>
  <si>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</si>
  <si>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</si>
  <si>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</si>
  <si>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</si>
  <si>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</si>
  <si>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</si>
  <si>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</si>
  <si>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</si>
  <si>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</si>
  <si>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</si>
  <si>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</si>
  <si>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</si>
  <si>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</si>
  <si>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</si>
  <si>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</si>
  <si>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</si>
  <si>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</si>
  <si>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</si>
  <si>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</si>
  <si>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</si>
  <si>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</si>
  <si>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</si>
  <si>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</si>
  <si>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</si>
  <si>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</si>
  <si>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</si>
  <si>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</si>
  <si>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</si>
  <si>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</si>
  <si>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</si>
  <si>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</si>
  <si>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</si>
  <si>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</si>
  <si>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</si>
  <si>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</si>
  <si>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</si>
  <si>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</si>
  <si>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</si>
  <si>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</si>
  <si>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</si>
  <si>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</si>
  <si>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</si>
  <si>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</si>
  <si>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</si>
  <si>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</si>
  <si>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</si>
  <si>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</si>
  <si>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</si>
  <si>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</si>
  <si>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</si>
  <si>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</si>
  <si>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</si>
  <si>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</si>
  <si>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</si>
  <si>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</si>
  <si>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</si>
  <si>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</si>
  <si>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</si>
  <si>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</si>
  <si>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</si>
  <si>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</si>
  <si>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</si>
  <si>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</si>
  <si>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</si>
  <si>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</si>
  <si>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</si>
  <si>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</si>
  <si>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</si>
  <si>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</si>
  <si>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</si>
  <si>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</si>
  <si>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</si>
  <si>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</si>
  <si>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</si>
  <si>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</si>
  <si>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</si>
  <si>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</si>
  <si>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</si>
  <si>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</si>
  <si>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</si>
  <si>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</si>
  <si>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</si>
  <si>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</si>
  <si>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</si>
  <si>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</si>
  <si>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</si>
  <si>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</si>
  <si>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</si>
  <si>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</si>
  <si>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</si>
  <si>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</si>
  <si>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</si>
  <si>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</si>
  <si>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</si>
  <si>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</si>
  <si>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</si>
  <si>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</si>
  <si>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</si>
  <si>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</si>
  <si>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</si>
  <si>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</si>
  <si>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</si>
  <si>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</si>
  <si>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</si>
  <si>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</si>
  <si>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</si>
  <si>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</si>
  <si>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</si>
  <si>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</si>
  <si>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</si>
  <si>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</si>
  <si>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</si>
  <si>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</si>
  <si>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</si>
  <si>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</si>
  <si>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</si>
  <si>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</si>
  <si>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</si>
  <si>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</si>
  <si>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</si>
  <si>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</si>
  <si>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</si>
  <si>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</si>
  <si>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</si>
  <si>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</si>
  <si>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</si>
  <si>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</si>
  <si>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</si>
  <si>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</si>
  <si>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</si>
  <si>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</si>
  <si>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</si>
  <si>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</si>
  <si>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</si>
  <si>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</si>
  <si>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</si>
  <si>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</si>
  <si>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</si>
  <si>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</si>
  <si>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</si>
  <si>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</si>
  <si>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</si>
  <si>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</si>
  <si>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</si>
  <si>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</si>
  <si>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</si>
  <si>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</si>
  <si>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</si>
  <si>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</si>
  <si>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</si>
  <si>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</si>
  <si>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</si>
  <si>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</si>
  <si>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</si>
  <si>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</si>
  <si>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</si>
  <si>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</si>
  <si>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</si>
  <si>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</si>
  <si>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</si>
  <si>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</si>
  <si>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</si>
  <si>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</si>
  <si>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</si>
  <si>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</si>
  <si>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</si>
  <si>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</si>
  <si>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</si>
  <si>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</si>
  <si>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</si>
  <si>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</si>
  <si>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</si>
  <si>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</si>
  <si>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</si>
  <si>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</si>
  <si>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</si>
  <si>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</si>
  <si>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</si>
  <si>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</si>
  <si>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</si>
  <si>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</si>
  <si>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</si>
  <si>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</si>
  <si>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</si>
  <si>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</si>
  <si>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</si>
  <si>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</si>
  <si>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</si>
  <si>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</si>
  <si>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</si>
  <si>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</si>
  <si>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</si>
  <si>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</si>
  <si>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</si>
  <si>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</si>
  <si>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</si>
  <si>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</si>
  <si>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</si>
  <si>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</si>
  <si>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</si>
  <si>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</si>
  <si>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</si>
  <si>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</si>
  <si>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</si>
  <si>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</si>
  <si>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</si>
  <si>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</si>
  <si>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</si>
  <si>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</si>
  <si>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</si>
  <si>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</si>
  <si>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</si>
  <si>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</si>
  <si>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</si>
  <si>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</si>
  <si>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</si>
  <si>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</si>
  <si>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</si>
  <si>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</si>
  <si>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</si>
  <si>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</si>
  <si>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</si>
  <si>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</si>
  <si>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</si>
  <si>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</si>
  <si>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</si>
  <si>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</si>
  <si>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</si>
  <si>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</si>
  <si>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</si>
  <si>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</si>
  <si>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</si>
  <si>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</si>
  <si>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</si>
  <si>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</si>
  <si>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</si>
  <si>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</si>
  <si>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</si>
  <si>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</si>
  <si>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</si>
  <si>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</si>
  <si>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</si>
  <si>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</si>
  <si>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</si>
  <si>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</si>
  <si>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</si>
  <si>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</si>
  <si>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</si>
  <si>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</si>
  <si>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</si>
  <si>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</si>
  <si>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</si>
  <si>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</si>
  <si>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</si>
  <si>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</si>
  <si>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</si>
  <si>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</si>
  <si>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</si>
  <si>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</si>
  <si>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</si>
  <si>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</si>
  <si>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</si>
  <si>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</si>
  <si>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</si>
  <si>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</si>
  <si>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</si>
  <si>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</si>
  <si>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</si>
  <si>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</si>
  <si>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</si>
  <si>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</si>
  <si>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</si>
  <si>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</si>
  <si>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</si>
  <si>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</si>
  <si>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</si>
  <si>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</si>
  <si>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</si>
  <si>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</si>
  <si>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</si>
  <si>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</si>
  <si>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</si>
  <si>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</si>
  <si>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</si>
  <si>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</si>
  <si>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</si>
  <si>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</si>
  <si>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</si>
  <si>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</si>
  <si>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</si>
  <si>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</si>
  <si>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</si>
  <si>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</si>
  <si>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</si>
  <si>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</si>
  <si>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</si>
  <si>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</si>
  <si>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</si>
  <si>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</si>
  <si>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</si>
  <si>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</si>
  <si>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</si>
  <si>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</si>
  <si>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</si>
  <si>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</si>
  <si>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</si>
  <si>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</si>
  <si>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</si>
  <si>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</si>
  <si>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</si>
  <si>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</si>
  <si>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</si>
  <si>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</si>
  <si>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</si>
  <si>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</si>
  <si>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</si>
  <si>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</si>
  <si>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</si>
  <si>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</si>
  <si>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</si>
  <si>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</si>
  <si>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</si>
  <si>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</si>
  <si>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</si>
  <si>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</si>
  <si>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</si>
  <si>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</si>
  <si>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</si>
  <si>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</si>
  <si>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</si>
  <si>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</si>
  <si>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</si>
  <si>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</si>
  <si>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</si>
  <si>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</si>
  <si>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</si>
  <si>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</si>
  <si>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</si>
  <si>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</si>
  <si>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</si>
  <si>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</si>
  <si>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</si>
  <si>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</si>
  <si>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</si>
  <si>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</si>
  <si>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</si>
  <si>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</si>
  <si>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</si>
  <si>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</si>
  <si>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</si>
  <si>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</si>
  <si>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</si>
  <si>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</si>
  <si>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</si>
  <si>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</si>
  <si>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</si>
  <si>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</si>
  <si>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</si>
  <si>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</si>
  <si>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</si>
  <si>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</si>
  <si>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</si>
  <si>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</si>
  <si>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</si>
  <si>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</si>
  <si>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</si>
  <si>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</si>
  <si>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</si>
  <si>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</si>
  <si>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</si>
  <si>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</si>
  <si>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</si>
  <si>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</si>
  <si>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</si>
  <si>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</si>
  <si>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</si>
  <si>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</si>
  <si>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</si>
  <si>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</si>
  <si>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</si>
  <si>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</si>
  <si>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</si>
  <si>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</si>
  <si>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</si>
  <si>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</si>
  <si>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</si>
  <si>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</si>
  <si>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</si>
  <si>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</si>
  <si>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</si>
  <si>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</si>
  <si>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</si>
  <si>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</si>
  <si>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</si>
  <si>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</si>
  <si>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</si>
  <si>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</si>
  <si>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</si>
  <si>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</si>
  <si>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</si>
  <si>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</si>
  <si>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</si>
  <si>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</si>
  <si>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</si>
  <si>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</si>
  <si>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</si>
  <si>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</si>
  <si>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</si>
  <si>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</si>
  <si>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</si>
  <si>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</si>
  <si>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</si>
  <si>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</si>
  <si>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</si>
  <si>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</si>
  <si>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</si>
  <si>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</si>
  <si>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</si>
  <si>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</si>
  <si>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</si>
  <si>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</si>
  <si>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</si>
  <si>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</si>
  <si>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</si>
  <si>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</si>
  <si>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</si>
  <si>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</si>
  <si>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</si>
  <si>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</si>
  <si>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</si>
  <si>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</si>
  <si>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</si>
  <si>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</si>
  <si>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</si>
  <si>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</si>
  <si>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</si>
  <si>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</si>
  <si>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</si>
  <si>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</si>
  <si>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</si>
  <si>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</si>
  <si>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</si>
  <si>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</si>
  <si>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</si>
  <si>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</si>
  <si>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</si>
  <si>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</si>
  <si>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</si>
  <si>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</si>
  <si>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</si>
  <si>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</si>
  <si>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</si>
  <si>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</si>
  <si>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</si>
  <si>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</si>
  <si>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</si>
  <si>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</si>
  <si>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</si>
  <si>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</si>
  <si>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</si>
  <si>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</si>
  <si>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</si>
  <si>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</si>
  <si>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</si>
  <si>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</si>
  <si>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</si>
  <si>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</si>
  <si>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</si>
  <si>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</si>
  <si>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</si>
  <si>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</si>
  <si>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</si>
  <si>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</si>
  <si>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</si>
  <si>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</si>
  <si>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</si>
  <si>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</si>
  <si>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</si>
  <si>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</si>
  <si>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</si>
  <si>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</si>
  <si>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</si>
  <si>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</si>
  <si>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</si>
  <si>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</si>
  <si>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</si>
  <si>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</si>
  <si>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</si>
  <si>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</si>
  <si>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</si>
  <si>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</si>
  <si>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</si>
  <si>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</si>
  <si>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</si>
  <si>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</si>
  <si>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</si>
  <si>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</si>
  <si>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</si>
  <si>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</si>
  <si>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</si>
  <si>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</si>
  <si>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</si>
  <si>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</si>
  <si>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</si>
  <si>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</si>
  <si>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</si>
  <si>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</si>
  <si>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</si>
  <si>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</si>
  <si>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</si>
  <si>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</si>
  <si>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</si>
  <si>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</si>
  <si>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</si>
  <si>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</si>
  <si>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</si>
  <si>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</si>
  <si>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</si>
  <si>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</si>
  <si>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</si>
  <si>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</si>
  <si>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</si>
  <si>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</si>
  <si>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</si>
  <si>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</si>
  <si>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</si>
  <si>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</si>
  <si>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</si>
  <si>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</si>
  <si>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</si>
  <si>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</si>
  <si>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</si>
  <si>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</si>
  <si>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</si>
  <si>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</si>
  <si>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</si>
  <si>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</si>
  <si>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</si>
  <si>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</si>
  <si>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</si>
  <si>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</si>
  <si>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</si>
  <si>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</si>
  <si>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</si>
  <si>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</si>
  <si>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</si>
  <si>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</si>
  <si>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</si>
  <si>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</si>
  <si>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</si>
  <si>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</si>
  <si>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</si>
  <si>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</si>
  <si>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</si>
  <si>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</si>
  <si>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</si>
  <si>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</si>
  <si>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</si>
  <si>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</si>
  <si>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</si>
  <si>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</si>
  <si>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</si>
  <si>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</si>
  <si>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</si>
  <si>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</si>
  <si>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</si>
  <si>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</si>
  <si>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</si>
  <si>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</si>
  <si>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</si>
  <si>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</si>
  <si>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</si>
  <si>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</si>
  <si>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</si>
  <si>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</si>
  <si>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</si>
  <si>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</si>
  <si>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</si>
  <si>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</si>
  <si>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</si>
  <si>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</si>
  <si>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</si>
  <si>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</si>
  <si>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</si>
  <si>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</si>
  <si>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</si>
  <si>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</si>
  <si>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</si>
  <si>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</si>
  <si>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</si>
  <si>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</si>
  <si>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</si>
  <si>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</si>
  <si>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</si>
  <si>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</si>
  <si>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</si>
  <si>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</si>
  <si>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</si>
  <si>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</si>
  <si>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</si>
  <si>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</si>
  <si>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</si>
  <si>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</si>
  <si>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</si>
  <si>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</si>
  <si>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</si>
  <si>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</si>
  <si>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</si>
  <si>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</si>
  <si>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</si>
  <si>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</si>
  <si>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</si>
  <si>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</si>
  <si>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</si>
  <si>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</si>
  <si>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</si>
  <si>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</si>
  <si>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</si>
  <si>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</si>
  <si>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</si>
  <si>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</si>
  <si>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</si>
  <si>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</si>
  <si>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</si>
  <si>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</si>
  <si>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</si>
  <si>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</si>
  <si>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</si>
  <si>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</si>
  <si>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</si>
  <si>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</si>
  <si>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</si>
  <si>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</si>
  <si>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</si>
  <si>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</si>
  <si>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</si>
  <si>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</si>
  <si>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</si>
  <si>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</si>
  <si>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</si>
  <si>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</si>
  <si>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</si>
  <si>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</si>
  <si>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</si>
  <si>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</si>
  <si>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</si>
  <si>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</si>
  <si>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</si>
  <si>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</si>
  <si>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</si>
  <si>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</si>
  <si>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</si>
  <si>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</si>
  <si>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</si>
  <si>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</si>
  <si>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</si>
  <si>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</si>
  <si>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</si>
  <si>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</si>
  <si>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</si>
  <si>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</si>
  <si>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</si>
  <si>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</si>
  <si>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</si>
  <si>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</si>
  <si>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</si>
  <si>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</si>
  <si>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</si>
  <si>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</si>
  <si>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</si>
  <si>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</si>
  <si>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</si>
  <si>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</si>
  <si>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</si>
  <si>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</si>
  <si>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</si>
  <si>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</si>
  <si>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</si>
  <si>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</si>
  <si>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</si>
  <si>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</si>
  <si>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</si>
  <si>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</si>
  <si>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</si>
  <si>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</si>
  <si>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</si>
  <si>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</si>
  <si>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</si>
  <si>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</si>
  <si>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</si>
  <si>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</si>
  <si>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</si>
  <si>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</si>
  <si>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</si>
  <si>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</si>
  <si>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</si>
  <si>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</si>
  <si>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</si>
  <si>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</si>
  <si>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</si>
  <si>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</si>
  <si>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</si>
  <si>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</si>
  <si>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</si>
  <si>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</si>
  <si>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</si>
  <si>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</si>
  <si>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</si>
  <si>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</si>
  <si>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</si>
  <si>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</si>
  <si>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</si>
  <si>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</si>
  <si>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</si>
  <si>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</si>
  <si>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</si>
  <si>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</si>
  <si>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</si>
  <si>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</si>
  <si>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</si>
  <si>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</si>
  <si>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</si>
  <si>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</si>
  <si>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</si>
  <si>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</si>
  <si>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</si>
  <si>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</si>
  <si>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</si>
  <si>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</si>
  <si>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</si>
  <si>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</si>
  <si>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</si>
  <si>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</si>
  <si>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</si>
  <si>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</si>
  <si>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</si>
  <si>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</si>
  <si>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</si>
  <si>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</si>
  <si>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</si>
  <si>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</si>
  <si>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</si>
  <si>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</si>
  <si>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</si>
  <si>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</si>
  <si>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</si>
  <si>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</si>
  <si>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</si>
  <si>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</si>
  <si>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</si>
  <si>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</si>
  <si>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</si>
  <si>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</si>
  <si>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</si>
  <si>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</si>
  <si>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</si>
  <si>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</si>
  <si>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</si>
  <si>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</si>
  <si>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</si>
  <si>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</si>
  <si>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</si>
  <si>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</si>
  <si>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</si>
  <si>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</si>
  <si>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</si>
  <si>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</si>
  <si>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</si>
  <si>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</si>
  <si>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</si>
  <si>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</si>
  <si>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</si>
  <si>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</si>
  <si>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</si>
  <si>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</si>
  <si>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</si>
  <si>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</si>
  <si>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</si>
  <si>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</si>
  <si>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</si>
  <si>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</si>
  <si>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</si>
  <si>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</si>
  <si>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</si>
  <si>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</si>
  <si>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</si>
  <si>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</si>
  <si>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</si>
  <si>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</si>
  <si>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</si>
  <si>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</si>
  <si>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</si>
  <si>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</si>
  <si>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</si>
  <si>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</si>
  <si>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</si>
  <si>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</si>
  <si>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</si>
  <si>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</si>
  <si>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</si>
  <si>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</si>
  <si>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</si>
  <si>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</si>
  <si>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</si>
  <si>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</si>
  <si>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</si>
  <si>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</si>
  <si>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</si>
  <si>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</si>
  <si>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</si>
  <si>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</si>
  <si>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</si>
  <si>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</si>
  <si>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</si>
  <si>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</si>
  <si>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</si>
  <si>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</si>
  <si>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</si>
  <si>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</si>
  <si>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</si>
  <si>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</si>
  <si>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</si>
  <si>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</si>
  <si>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</si>
  <si>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</si>
  <si>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</si>
  <si>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</si>
  <si>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</si>
  <si>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</si>
  <si>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</si>
  <si>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</si>
  <si>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</si>
  <si>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</si>
  <si>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</si>
  <si>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</si>
  <si>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</si>
  <si>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</si>
  <si>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</si>
  <si>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</si>
  <si>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</si>
  <si>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</si>
  <si>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</si>
  <si>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</si>
  <si>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</si>
  <si>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</si>
  <si>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</si>
  <si>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</si>
  <si>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</si>
  <si>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</si>
  <si>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</si>
  <si>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</si>
  <si>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</si>
  <si>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</si>
  <si>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</si>
  <si>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</si>
  <si>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</si>
  <si>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</si>
  <si>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</si>
  <si>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</si>
  <si>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</si>
  <si>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</si>
  <si>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</si>
  <si>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</si>
  <si>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</si>
  <si>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</si>
  <si>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</si>
  <si>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</si>
  <si>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</si>
  <si>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</si>
  <si>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</si>
  <si>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</si>
  <si>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</si>
  <si>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</si>
  <si>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</si>
  <si>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</si>
  <si>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</si>
  <si>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</si>
  <si>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</si>
  <si>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</si>
  <si>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</si>
  <si>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</si>
  <si>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</si>
  <si>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</si>
  <si>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</si>
  <si>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</si>
  <si>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</si>
  <si>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</si>
  <si>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</si>
  <si>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</si>
  <si>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</si>
  <si>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</si>
  <si>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</si>
  <si>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</si>
  <si>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</si>
  <si>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</si>
  <si>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</si>
  <si>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</si>
  <si>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</si>
  <si>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</si>
  <si>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</si>
  <si>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</si>
  <si>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</si>
  <si>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</si>
  <si>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</si>
  <si>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</si>
  <si>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</si>
  <si>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</si>
  <si>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</si>
  <si>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</si>
  <si>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</si>
  <si>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</si>
  <si>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</si>
  <si>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</si>
  <si>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</si>
  <si>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</si>
  <si>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</si>
  <si>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</si>
  <si>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</si>
  <si>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</si>
  <si>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</si>
  <si>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</si>
  <si>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</si>
  <si>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</si>
  <si>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</si>
  <si>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</si>
  <si>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</si>
  <si>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</si>
  <si>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</si>
  <si>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</si>
  <si>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</si>
  <si>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</si>
  <si>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</si>
  <si>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</si>
  <si>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</si>
  <si>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</si>
  <si>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</si>
  <si>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</si>
  <si>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</si>
  <si>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</si>
  <si>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</si>
  <si>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</si>
  <si>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</si>
  <si>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</si>
  <si>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</si>
  <si>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</si>
  <si>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</si>
  <si>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</si>
  <si>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</si>
  <si>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</si>
  <si>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</si>
  <si>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</si>
  <si>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</si>
  <si>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</si>
  <si>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</si>
  <si>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</si>
  <si>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</si>
  <si>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</si>
  <si>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</si>
  <si>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</si>
  <si>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</si>
  <si>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</si>
  <si>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</si>
  <si>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</si>
  <si>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</si>
  <si>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</si>
  <si>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</si>
  <si>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</si>
  <si>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</si>
  <si>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</si>
  <si>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</si>
  <si>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</si>
  <si>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</si>
  <si>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</si>
  <si>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</si>
  <si>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</si>
  <si>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</si>
  <si>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</si>
  <si>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</si>
  <si>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</si>
  <si>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</si>
  <si>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</si>
  <si>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</si>
  <si>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</si>
  <si>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</si>
  <si>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</si>
  <si>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</si>
  <si>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</si>
  <si>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</si>
  <si>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</si>
  <si>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</si>
  <si>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</si>
  <si>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</si>
  <si>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</si>
  <si>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</si>
  <si>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</si>
  <si>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</si>
  <si>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</si>
  <si>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</si>
  <si>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</si>
  <si>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</si>
  <si>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</si>
  <si>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</si>
  <si>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</si>
  <si>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</si>
  <si>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</si>
  <si>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</si>
  <si>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</si>
  <si>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</si>
  <si>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</si>
  <si>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</si>
  <si>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</si>
  <si>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</si>
  <si>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</si>
  <si>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</si>
  <si>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</si>
  <si>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</si>
  <si>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</si>
  <si>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</si>
  <si>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</si>
  <si>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</si>
  <si>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</si>
  <si>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</si>
  <si>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</si>
  <si>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</si>
  <si>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</si>
  <si>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</si>
  <si>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</si>
  <si>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</si>
  <si>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</si>
  <si>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</si>
  <si>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</si>
  <si>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</si>
  <si>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</si>
  <si>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</si>
  <si>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</si>
  <si>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</si>
  <si>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</si>
  <si>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</si>
  <si>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</si>
  <si>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</si>
  <si>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</si>
  <si>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</si>
  <si>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</si>
  <si>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</si>
  <si>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</si>
  <si>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</si>
  <si>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</si>
  <si>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</si>
  <si>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</si>
  <si>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</si>
  <si>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</si>
  <si>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</si>
  <si>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</si>
  <si>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</si>
  <si>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</si>
  <si>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</si>
  <si>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</si>
  <si>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</si>
  <si>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</si>
  <si>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</si>
  <si>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</si>
  <si>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</si>
  <si>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</si>
  <si>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</si>
  <si>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</si>
  <si>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</si>
  <si>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</si>
  <si>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</si>
  <si>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</si>
  <si>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</si>
  <si>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</si>
  <si>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</si>
  <si>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</si>
  <si>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</si>
  <si>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</si>
  <si>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</si>
  <si>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</si>
  <si>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</si>
  <si>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</si>
  <si>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</si>
  <si>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</si>
  <si>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</si>
  <si>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</si>
  <si>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</si>
  <si>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</si>
  <si>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</si>
  <si>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</si>
  <si>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</si>
  <si>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</si>
  <si>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</si>
  <si>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</si>
  <si>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</si>
  <si>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</si>
  <si>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</si>
  <si>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</si>
  <si>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</si>
  <si>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</si>
  <si>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</si>
  <si>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</si>
  <si>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</si>
  <si>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</si>
  <si>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</si>
  <si>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</si>
  <si>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</si>
  <si>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</si>
  <si>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</si>
  <si>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</si>
  <si>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</si>
  <si>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</si>
  <si>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</si>
  <si>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</si>
  <si>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</si>
  <si>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</si>
  <si>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</si>
  <si>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</si>
  <si>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</si>
  <si>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</si>
  <si>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</si>
  <si>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</si>
  <si>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</si>
  <si>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</si>
  <si>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</si>
  <si>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</si>
  <si>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</si>
  <si>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</si>
  <si>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</si>
  <si>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</si>
  <si>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</si>
  <si>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</si>
  <si>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</si>
  <si>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</si>
  <si>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</si>
  <si>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</si>
  <si>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</si>
  <si>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</si>
  <si>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</si>
  <si>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</si>
  <si>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</si>
  <si>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</si>
  <si>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</si>
  <si>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</si>
  <si>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</si>
  <si>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</si>
  <si>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</si>
  <si>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</si>
  <si>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</si>
  <si>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</si>
  <si>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</si>
  <si>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</si>
  <si>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</si>
  <si>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</si>
  <si>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</si>
  <si>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</si>
  <si>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</si>
  <si>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</si>
  <si>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</si>
  <si>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</si>
  <si>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</si>
  <si>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</si>
  <si>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</si>
  <si>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</si>
  <si>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</si>
  <si>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</si>
  <si>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</si>
  <si>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</si>
  <si>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</si>
  <si>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</si>
  <si>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</si>
  <si>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</si>
  <si>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</si>
  <si>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</si>
  <si>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</si>
  <si>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</si>
  <si>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</si>
  <si>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</si>
  <si>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</si>
  <si>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</si>
  <si>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</si>
  <si>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</si>
  <si>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</si>
  <si>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</si>
  <si>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</si>
  <si>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</si>
  <si>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</si>
  <si>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</si>
  <si>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</si>
  <si>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</si>
  <si>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</si>
  <si>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</si>
  <si>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</si>
  <si>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</si>
  <si>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</si>
  <si>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</si>
  <si>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</si>
  <si>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</si>
  <si>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</si>
  <si>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</si>
  <si>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</si>
  <si>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</si>
  <si>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</si>
  <si>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</si>
  <si>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</si>
  <si>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</si>
  <si>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</si>
  <si>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</si>
  <si>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</si>
  <si>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</si>
  <si>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</si>
  <si>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</si>
  <si>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</si>
  <si>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</si>
  <si>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</si>
  <si>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</si>
  <si>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</si>
  <si>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</si>
  <si>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</si>
  <si>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</si>
  <si>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</si>
  <si>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</si>
  <si>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</si>
  <si>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</si>
  <si>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</si>
  <si>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</si>
  <si>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</si>
  <si>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</si>
  <si>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</si>
  <si>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</si>
  <si>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</si>
  <si>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</si>
  <si>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</si>
  <si>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</si>
  <si>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</si>
  <si>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</si>
  <si>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</si>
  <si>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</si>
  <si>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</si>
  <si>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</si>
  <si>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</si>
  <si>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</si>
  <si>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</si>
  <si>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</si>
  <si>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</si>
  <si>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</si>
  <si>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</si>
  <si>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</si>
  <si>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</si>
  <si>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</si>
  <si>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</si>
  <si>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</si>
  <si>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</si>
  <si>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</si>
  <si>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</si>
  <si>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</si>
  <si>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</si>
  <si>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</si>
  <si>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</si>
  <si>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</si>
  <si>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</si>
  <si>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</si>
  <si>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</si>
  <si>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</si>
  <si>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</si>
  <si>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</si>
  <si>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</si>
  <si>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</si>
  <si>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</si>
  <si>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</si>
  <si>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</si>
  <si>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</si>
  <si>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</si>
  <si>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</si>
  <si>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</si>
  <si>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</si>
  <si>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</si>
  <si>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</si>
  <si>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</si>
  <si>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</si>
  <si>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</si>
  <si>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</si>
  <si>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</si>
  <si>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</si>
  <si>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</si>
  <si>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</si>
  <si>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</si>
  <si>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</si>
  <si>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</si>
  <si>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</si>
  <si>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</si>
  <si>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</si>
  <si>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</si>
  <si>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</si>
  <si>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</si>
  <si>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</si>
  <si>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</si>
  <si>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</si>
  <si>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</si>
  <si>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</si>
  <si>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</si>
  <si>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</si>
  <si>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</si>
  <si>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</si>
  <si>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</si>
  <si>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</si>
  <si>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</si>
  <si>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</si>
  <si>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</si>
  <si>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</si>
  <si>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</si>
  <si>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</si>
  <si>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</si>
  <si>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</si>
  <si>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</si>
  <si>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</si>
  <si>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</si>
  <si>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</si>
  <si>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</si>
  <si>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</si>
  <si>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</si>
  <si>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</si>
  <si>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</si>
  <si>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</si>
  <si>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</si>
  <si>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</si>
  <si>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</si>
  <si>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</si>
  <si>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</si>
  <si>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</si>
  <si>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</si>
  <si>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</si>
  <si>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</si>
  <si>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</si>
  <si>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</si>
  <si>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</si>
  <si>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</si>
  <si>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</si>
  <si>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</si>
  <si>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</si>
  <si>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</si>
  <si>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</si>
  <si>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</si>
  <si>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</si>
  <si>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</si>
  <si>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</si>
  <si>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</si>
  <si>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</si>
  <si>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</si>
  <si>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</si>
  <si>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</si>
  <si>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</si>
  <si>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</si>
  <si>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</si>
  <si>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</si>
  <si>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</si>
  <si>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</si>
  <si>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</si>
  <si>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</si>
  <si>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</si>
  <si>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</si>
  <si>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</si>
  <si>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</si>
  <si>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</si>
  <si>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</si>
  <si>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</si>
  <si>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</si>
  <si>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</si>
  <si>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</si>
  <si>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</si>
  <si>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</si>
  <si>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</si>
  <si>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</si>
  <si>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</si>
  <si>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</si>
  <si>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</si>
  <si>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</si>
  <si>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</si>
  <si>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</si>
  <si>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</si>
  <si>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</si>
  <si>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</si>
  <si>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</si>
  <si>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</si>
  <si>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</si>
  <si>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</si>
  <si>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</si>
  <si>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</si>
  <si>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</si>
  <si>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</si>
  <si>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</si>
  <si>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</si>
  <si>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</si>
  <si>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</si>
  <si>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</si>
  <si>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</si>
  <si>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</si>
  <si>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</si>
  <si>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</si>
  <si>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</si>
  <si>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</si>
  <si>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</si>
  <si>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</si>
  <si>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</si>
  <si>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</si>
  <si>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</si>
  <si>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</si>
  <si>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</si>
  <si>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</si>
  <si>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</si>
  <si>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</si>
  <si>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</si>
  <si>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</si>
  <si>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</si>
  <si>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</si>
  <si>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</si>
  <si>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</si>
  <si>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</si>
  <si>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</si>
  <si>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</si>
  <si>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</si>
  <si>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</si>
  <si>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</si>
  <si>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</si>
  <si>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</si>
  <si>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</si>
  <si>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</si>
  <si>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</si>
  <si>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</si>
  <si>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</si>
  <si>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</si>
  <si>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</si>
  <si>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</si>
  <si>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</si>
  <si>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</si>
  <si>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</si>
  <si>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</si>
  <si>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</si>
  <si>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</si>
  <si>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</si>
  <si>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</si>
  <si>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</si>
  <si>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</si>
  <si>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</si>
  <si>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</si>
  <si>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</si>
  <si>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</si>
  <si>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</si>
  <si>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</si>
  <si>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</si>
  <si>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</si>
  <si>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</si>
  <si>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</si>
  <si>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</si>
  <si>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</si>
  <si>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</si>
  <si>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</si>
  <si>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</si>
  <si>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</si>
  <si>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</si>
  <si>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</si>
  <si>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</si>
  <si>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</si>
  <si>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</si>
  <si>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</si>
  <si>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</si>
  <si>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</si>
  <si>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</si>
  <si>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</si>
  <si>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</si>
  <si>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</si>
  <si>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</si>
  <si>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</si>
  <si>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</si>
  <si>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</si>
  <si>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</si>
  <si>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</si>
  <si>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</si>
  <si>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</si>
  <si>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</si>
  <si>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</si>
  <si>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</si>
  <si>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</si>
  <si>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</si>
  <si>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</si>
  <si>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</si>
  <si>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</si>
  <si>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</si>
  <si>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</si>
  <si>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</si>
  <si>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</si>
  <si>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</si>
  <si>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</si>
  <si>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</si>
  <si>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</si>
  <si>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</si>
  <si>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</si>
  <si>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</si>
  <si>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</si>
  <si>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</si>
  <si>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</si>
  <si>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</si>
  <si>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</si>
  <si>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</si>
  <si>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</si>
  <si>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</si>
  <si>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</si>
  <si>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</si>
  <si>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</si>
  <si>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</si>
  <si>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</si>
  <si>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</si>
  <si>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</si>
  <si>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</si>
  <si>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</si>
  <si>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</si>
  <si>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</si>
  <si>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</si>
  <si>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</si>
  <si>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</si>
  <si>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</si>
  <si>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</si>
  <si>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</si>
  <si>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</si>
  <si>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</si>
  <si>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</si>
  <si>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</si>
  <si>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</si>
  <si>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</si>
  <si>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</si>
  <si>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</si>
  <si>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</si>
  <si>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</si>
  <si>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</si>
  <si>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</si>
  <si>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</si>
  <si>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</si>
  <si>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</si>
  <si>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</si>
  <si>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</si>
  <si>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</si>
  <si>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</si>
  <si>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</si>
  <si>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</si>
  <si>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</si>
  <si>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</si>
  <si>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</si>
  <si>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</si>
  <si>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</si>
  <si>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</si>
  <si>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</si>
  <si>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</si>
  <si>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</si>
  <si>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</si>
  <si>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</si>
  <si>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</si>
  <si>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</si>
  <si>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</si>
  <si>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</si>
  <si>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</si>
  <si>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</si>
  <si>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</si>
  <si>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</si>
  <si>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</si>
  <si>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</si>
  <si>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</si>
  <si>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</si>
  <si>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</si>
  <si>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</si>
  <si>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</si>
  <si>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</si>
  <si>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</si>
  <si>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</si>
  <si>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</si>
  <si>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</si>
  <si>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</si>
  <si>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</si>
  <si>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</si>
  <si>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</si>
  <si>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</si>
  <si>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</si>
  <si>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</si>
  <si>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</si>
  <si>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</si>
  <si>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</si>
  <si>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</si>
  <si>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</si>
  <si>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</si>
  <si>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</si>
  <si>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</si>
  <si>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</si>
  <si>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</si>
  <si>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</si>
  <si>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</si>
  <si>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</si>
  <si>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</si>
  <si>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</si>
  <si>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</si>
  <si>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</si>
  <si>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</si>
  <si>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</si>
  <si>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</si>
  <si>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</si>
  <si>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</si>
  <si>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</si>
  <si>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</si>
  <si>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</si>
  <si>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</si>
  <si>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</si>
  <si>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</si>
  <si>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</si>
  <si>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</si>
  <si>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</si>
  <si>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</si>
  <si>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</si>
  <si>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</si>
  <si>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</si>
  <si>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</si>
  <si>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</si>
  <si>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</si>
  <si>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</si>
  <si>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</si>
  <si>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</si>
  <si>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</si>
  <si>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</si>
  <si>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</si>
  <si>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</si>
  <si>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</si>
  <si>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</si>
  <si>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</si>
  <si>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</si>
  <si>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</si>
  <si>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</si>
  <si>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</si>
  <si>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</si>
  <si>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</si>
  <si>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</si>
  <si>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</si>
  <si>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</si>
  <si>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</si>
  <si>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</si>
  <si>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</si>
  <si>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</si>
  <si>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</si>
  <si>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</si>
  <si>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</si>
  <si>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</si>
  <si>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</si>
  <si>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</si>
  <si>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</si>
  <si>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</si>
  <si>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</si>
  <si>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</si>
  <si>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</si>
  <si>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</si>
  <si>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</si>
  <si>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</si>
  <si>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</si>
  <si>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</si>
  <si>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</si>
  <si>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</si>
  <si>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</si>
  <si>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</si>
  <si>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</si>
  <si>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</si>
  <si>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</si>
  <si>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</si>
  <si>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</si>
  <si>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</si>
  <si>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</si>
  <si>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</si>
  <si>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</si>
  <si>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</si>
  <si>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</si>
  <si>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</si>
  <si>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</si>
  <si>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</si>
  <si>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</si>
  <si>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</si>
  <si>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</si>
  <si>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</si>
  <si>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</si>
  <si>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</si>
  <si>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</si>
  <si>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</si>
  <si>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</si>
  <si>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</si>
  <si>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</si>
  <si>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</si>
  <si>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</si>
  <si>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</si>
  <si>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</si>
  <si>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</si>
  <si>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</si>
  <si>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</si>
  <si>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</si>
  <si>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</si>
  <si>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</si>
  <si>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</si>
  <si>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</si>
  <si>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</si>
  <si>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</si>
  <si>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</si>
  <si>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</si>
  <si>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</si>
  <si>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</si>
  <si>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</si>
  <si>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</si>
  <si>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</si>
  <si>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</si>
  <si>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</si>
  <si>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</si>
  <si>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</si>
  <si>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</si>
  <si>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</si>
  <si>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</si>
  <si>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</si>
  <si>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</si>
  <si>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</si>
  <si>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</si>
  <si>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</si>
  <si>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</si>
  <si>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</si>
  <si>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</si>
  <si>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</si>
  <si>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</si>
  <si>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</si>
  <si>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</si>
  <si>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</si>
  <si>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</si>
  <si>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</si>
  <si>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</si>
  <si>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</si>
  <si>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</si>
  <si>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</si>
  <si>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</si>
  <si>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</si>
  <si>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</si>
  <si>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</si>
  <si>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</si>
  <si>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</si>
  <si>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</si>
  <si>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</si>
  <si>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</si>
  <si>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</si>
  <si>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</si>
  <si>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</si>
  <si>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</si>
  <si>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</si>
  <si>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</si>
  <si>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</si>
  <si>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</si>
  <si>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</si>
  <si>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</si>
  <si>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</si>
  <si>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</si>
  <si>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</si>
  <si>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</si>
  <si>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</si>
  <si>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</si>
  <si>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</si>
  <si>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</si>
  <si>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</si>
  <si>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</si>
  <si>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</si>
  <si>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</si>
  <si>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</si>
  <si>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</si>
  <si>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</si>
  <si>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</si>
  <si>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</si>
  <si>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</si>
  <si>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</si>
  <si>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</si>
  <si>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</si>
  <si>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</si>
  <si>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</si>
  <si>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</si>
  <si>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</si>
  <si>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</si>
  <si>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</si>
  <si>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</si>
  <si>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</si>
  <si>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</si>
  <si>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</si>
  <si>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</si>
  <si>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</si>
  <si>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</si>
  <si>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</si>
  <si>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</si>
  <si>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</si>
  <si>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</si>
  <si>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</si>
  <si>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</si>
  <si>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</si>
  <si>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</si>
  <si>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</si>
  <si>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</si>
  <si>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</si>
  <si>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</si>
  <si>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</si>
  <si>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</si>
  <si>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</si>
  <si>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</si>
  <si>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</si>
  <si>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</si>
  <si>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</si>
  <si>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</si>
  <si>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</si>
  <si>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</si>
  <si>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</si>
  <si>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</si>
  <si>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</si>
  <si>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</si>
  <si>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</si>
  <si>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</si>
  <si>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</si>
  <si>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</si>
  <si>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</si>
  <si>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</si>
  <si>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</si>
  <si>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</si>
  <si>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</si>
  <si>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</si>
  <si>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</si>
  <si>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</si>
  <si>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</si>
  <si>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</si>
  <si>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</si>
  <si>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</si>
  <si>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</si>
  <si>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</si>
  <si>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</si>
  <si>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</si>
  <si>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</si>
  <si>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</si>
  <si>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</si>
  <si>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</si>
  <si>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</si>
  <si>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</si>
  <si>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</si>
  <si>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</si>
  <si>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</si>
  <si>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</si>
  <si>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</si>
  <si>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</si>
  <si>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</si>
  <si>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</si>
  <si>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</si>
  <si>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</si>
  <si>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</si>
  <si>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</si>
  <si>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</si>
  <si>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</si>
  <si>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</si>
  <si>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</si>
  <si>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</si>
  <si>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</si>
  <si>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</si>
  <si>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</si>
  <si>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</si>
  <si>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</si>
  <si>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</si>
  <si>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</si>
  <si>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</si>
  <si>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</si>
  <si>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</si>
  <si>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</si>
  <si>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</si>
  <si>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</si>
  <si>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</si>
  <si>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</si>
  <si>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</si>
  <si>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</si>
  <si>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</si>
  <si>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</si>
  <si>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</si>
  <si>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</si>
  <si>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</si>
  <si>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</si>
  <si>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</si>
  <si>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</si>
  <si>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</si>
  <si>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</si>
  <si>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</si>
  <si>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</si>
  <si>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</si>
  <si>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</si>
  <si>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</si>
  <si>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</si>
  <si>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</si>
  <si>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</si>
  <si>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</si>
  <si>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</si>
  <si>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</si>
  <si>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</si>
  <si>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</si>
  <si>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</si>
  <si>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</si>
  <si>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</si>
  <si>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</si>
  <si>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</si>
  <si>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</si>
  <si>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</si>
  <si>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</si>
  <si>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</si>
  <si>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</si>
  <si>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</si>
  <si>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</si>
  <si>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</si>
  <si>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</si>
  <si>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</si>
  <si>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</si>
  <si>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</si>
  <si>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</si>
  <si>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</si>
  <si>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</si>
  <si>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</si>
  <si>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</si>
  <si>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</si>
  <si>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</si>
  <si>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</si>
  <si>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</si>
  <si>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</si>
  <si>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</si>
  <si>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</si>
  <si>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</si>
  <si>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</si>
  <si>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</si>
  <si>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</si>
  <si>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</si>
  <si>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</si>
  <si>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</si>
  <si>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</si>
  <si>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</si>
  <si>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</si>
  <si>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</si>
  <si>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</si>
  <si>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</si>
  <si>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</si>
  <si>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</si>
  <si>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</si>
  <si>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</si>
  <si>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</si>
  <si>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</si>
  <si>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</si>
  <si>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</si>
  <si>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</si>
  <si>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</si>
  <si>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</si>
  <si>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</si>
  <si>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</si>
  <si>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</si>
  <si>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</si>
  <si>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</si>
  <si>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</si>
  <si>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</si>
  <si>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</si>
  <si>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</si>
  <si>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</si>
  <si>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</si>
  <si>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</si>
  <si>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</si>
  <si>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</si>
  <si>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</si>
  <si>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</si>
  <si>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</si>
  <si>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</si>
  <si>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</si>
  <si>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</si>
  <si>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</si>
  <si>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</si>
  <si>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</si>
  <si>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</si>
  <si>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</si>
  <si>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</si>
  <si>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</si>
  <si>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</si>
  <si>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</si>
  <si>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</si>
  <si>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</si>
  <si>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</si>
  <si>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</si>
  <si>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</si>
  <si>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</si>
  <si>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</si>
  <si>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</si>
  <si>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</si>
  <si>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</si>
  <si>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</si>
  <si>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</si>
  <si>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</si>
  <si>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</si>
  <si>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</si>
  <si>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</si>
  <si>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</si>
  <si>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</si>
  <si>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</si>
  <si>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</si>
  <si>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</si>
  <si>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</si>
  <si>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</si>
  <si>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</si>
  <si>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</si>
  <si>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</si>
  <si>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</si>
  <si>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</si>
  <si>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</si>
  <si>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</si>
  <si>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</si>
  <si>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</si>
  <si>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</si>
  <si>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</si>
  <si>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</si>
  <si>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</si>
  <si>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</si>
  <si>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</si>
  <si>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</si>
  <si>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</si>
  <si>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</si>
  <si>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</si>
  <si>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</si>
  <si>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</si>
  <si>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</si>
  <si>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</si>
  <si>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</si>
  <si>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</si>
  <si>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</si>
  <si>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</si>
  <si>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</si>
  <si>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</si>
  <si>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</si>
  <si>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</si>
  <si>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</si>
  <si>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</si>
  <si>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</si>
  <si>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</si>
  <si>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</si>
  <si>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</si>
  <si>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</si>
  <si>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</si>
  <si>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</si>
  <si>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</si>
  <si>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</si>
  <si>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</si>
  <si>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</si>
  <si>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</si>
  <si>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</si>
  <si>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</si>
  <si>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</si>
  <si>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</si>
  <si>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</si>
  <si>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</si>
  <si>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</si>
  <si>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</si>
  <si>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</si>
  <si>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</si>
  <si>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</si>
  <si>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</si>
  <si>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</si>
  <si>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</si>
  <si>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</si>
  <si>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</si>
  <si>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</si>
  <si>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</si>
  <si>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</si>
  <si>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</si>
  <si>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</si>
  <si>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</si>
  <si>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</si>
  <si>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</si>
  <si>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</si>
  <si>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</si>
  <si>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</si>
  <si>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</si>
  <si>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</si>
  <si>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</si>
  <si>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</si>
  <si>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</si>
  <si>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</si>
  <si>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</si>
  <si>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</si>
  <si>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</si>
  <si>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</si>
  <si>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</si>
  <si>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</si>
  <si>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</si>
  <si>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</si>
  <si>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</si>
  <si>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</si>
  <si>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</si>
  <si>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</si>
  <si>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</si>
  <si>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</si>
  <si>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</si>
  <si>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</si>
  <si>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</si>
  <si>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</si>
  <si>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</si>
  <si>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</si>
  <si>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</si>
  <si>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</si>
  <si>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</si>
  <si>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</si>
  <si>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</si>
  <si>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</si>
  <si>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</si>
  <si>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</si>
  <si>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</si>
  <si>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</si>
  <si>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</si>
  <si>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</si>
  <si>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</si>
  <si>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</si>
  <si>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</si>
  <si>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</si>
  <si>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</si>
  <si>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</si>
  <si>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</si>
  <si>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</si>
  <si>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</si>
  <si>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</si>
  <si>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</si>
  <si>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</si>
  <si>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</si>
  <si>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</si>
  <si>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</si>
  <si>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</si>
  <si>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</si>
  <si>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</si>
  <si>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</si>
  <si>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</si>
  <si>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</si>
  <si>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</si>
  <si>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</si>
  <si>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</si>
  <si>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</si>
  <si>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</si>
  <si>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</si>
  <si>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</si>
  <si>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</si>
  <si>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</si>
  <si>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</si>
  <si>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</si>
  <si>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</si>
  <si>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</si>
  <si>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</si>
  <si>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</si>
  <si>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</si>
  <si>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</si>
  <si>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</si>
  <si>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</si>
  <si>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</si>
  <si>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</si>
  <si>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</si>
  <si>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</si>
  <si>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</si>
  <si>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</si>
  <si>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</si>
  <si>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</si>
  <si>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</si>
  <si>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</si>
  <si>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</si>
  <si>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</si>
  <si>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</si>
  <si>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</si>
  <si>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</si>
  <si>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</si>
  <si>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</si>
  <si>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</si>
  <si>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</si>
  <si>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</si>
  <si>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</si>
  <si>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</si>
  <si>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</si>
  <si>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</si>
  <si>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</si>
  <si>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</si>
  <si>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</si>
  <si>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</si>
  <si>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</si>
  <si>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</si>
  <si>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</si>
  <si>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</si>
  <si>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</si>
  <si>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</si>
  <si>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</si>
  <si>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</si>
  <si>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</si>
  <si>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</si>
  <si>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</si>
  <si>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</si>
  <si>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</si>
  <si>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</si>
  <si>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</si>
  <si>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</si>
  <si>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</si>
  <si>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</si>
  <si>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</si>
  <si>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</si>
  <si>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</si>
  <si>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</si>
  <si>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</si>
  <si>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</si>
  <si>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</si>
  <si>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</si>
  <si>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</si>
  <si>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</si>
  <si>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</si>
  <si>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</si>
  <si>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</si>
  <si>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</si>
  <si>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</si>
  <si>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</si>
  <si>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</si>
  <si>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</si>
  <si>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</si>
  <si>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</si>
  <si>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</si>
  <si>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</si>
  <si>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</si>
  <si>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</si>
  <si>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</si>
  <si>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</si>
  <si>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</si>
  <si>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</si>
  <si>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</si>
  <si>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</si>
  <si>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</si>
  <si>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</si>
  <si>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</si>
  <si>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</si>
  <si>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</si>
  <si>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</si>
  <si>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</si>
  <si>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</si>
  <si>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</si>
  <si>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</si>
  <si>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</si>
  <si>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</si>
  <si>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</si>
  <si>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</si>
  <si>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</si>
  <si>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</si>
  <si>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</si>
  <si>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</si>
  <si>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</si>
  <si>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</si>
  <si>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</si>
  <si>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</si>
  <si>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</si>
  <si>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</si>
  <si>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</si>
  <si>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</si>
  <si>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</si>
  <si>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</si>
  <si>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</si>
  <si>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</si>
  <si>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</si>
  <si>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</si>
  <si>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</si>
  <si>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</si>
  <si>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</si>
  <si>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</si>
  <si>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</si>
  <si>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</si>
  <si>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</si>
  <si>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</si>
  <si>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</si>
  <si>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</si>
  <si>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</si>
  <si>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</si>
  <si>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</si>
  <si>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</si>
  <si>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</si>
  <si>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</si>
  <si>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</si>
  <si>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</si>
  <si>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</si>
  <si>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</si>
  <si>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</si>
  <si>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</si>
  <si>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</si>
  <si>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</si>
  <si>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</si>
  <si>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</si>
  <si>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</si>
  <si>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</si>
  <si>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</si>
  <si>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</si>
  <si>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</si>
  <si>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</si>
  <si>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</si>
  <si>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</si>
  <si>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</si>
  <si>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</si>
  <si>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</si>
  <si>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</si>
  <si>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</si>
  <si>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</si>
  <si>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</si>
  <si>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</si>
  <si>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</si>
  <si>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</si>
  <si>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</si>
  <si>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</si>
  <si>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</si>
  <si>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</si>
  <si>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</si>
  <si>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</si>
  <si>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</si>
  <si>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</si>
  <si>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</si>
  <si>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</si>
  <si>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</si>
  <si>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</si>
  <si>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</si>
  <si>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</si>
  <si>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</si>
  <si>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</si>
  <si>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</si>
  <si>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</si>
  <si>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</si>
  <si>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</si>
  <si>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</si>
  <si>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</si>
  <si>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</si>
  <si>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</si>
  <si>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</si>
  <si>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</si>
  <si>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</si>
  <si>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</si>
  <si>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</si>
  <si>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</si>
  <si>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</si>
  <si>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</si>
  <si>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</si>
  <si>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</si>
  <si>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</si>
  <si>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</si>
  <si>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</si>
  <si>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</si>
  <si>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</si>
  <si>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</si>
  <si>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</si>
  <si>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</si>
  <si>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</si>
  <si>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</si>
  <si>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</si>
  <si>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</si>
  <si>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</si>
  <si>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</si>
  <si>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</si>
  <si>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</si>
  <si>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</si>
  <si>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</si>
  <si>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</si>
  <si>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</si>
  <si>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</si>
  <si>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</si>
  <si>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</si>
  <si>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</si>
  <si>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</si>
  <si>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</si>
  <si>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</si>
  <si>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</si>
  <si>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</si>
  <si>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</si>
  <si>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</si>
  <si>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</si>
  <si>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</si>
  <si>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</si>
  <si>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</si>
  <si>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</si>
  <si>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</si>
  <si>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</si>
  <si>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</si>
  <si>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</si>
  <si>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</si>
  <si>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</si>
  <si>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</si>
  <si>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</si>
  <si>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</si>
  <si>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</si>
  <si>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</si>
  <si>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</si>
  <si>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</si>
  <si>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</si>
  <si>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</si>
  <si>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</si>
  <si>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</si>
  <si>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</si>
  <si>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</si>
  <si>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</si>
  <si>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</si>
  <si>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</si>
  <si>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</si>
  <si>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</si>
  <si>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</si>
  <si>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</si>
  <si>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</si>
  <si>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</si>
  <si>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</si>
  <si>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</si>
  <si>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</si>
  <si>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</si>
  <si>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</si>
  <si>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</si>
  <si>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</si>
  <si>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</si>
  <si>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</si>
  <si>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</si>
  <si>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</si>
  <si>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</si>
  <si>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</si>
  <si>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</si>
  <si>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</si>
  <si>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</si>
  <si>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</si>
  <si>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</si>
  <si>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</si>
  <si>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</si>
  <si>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</si>
  <si>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</si>
  <si>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</si>
  <si>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</si>
  <si>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</si>
  <si>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</si>
  <si>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</si>
  <si>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</si>
  <si>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</si>
  <si>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</si>
  <si>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</si>
  <si>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</si>
  <si>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</si>
  <si>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</si>
  <si>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</si>
  <si>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</si>
  <si>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</si>
  <si>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</si>
  <si>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</si>
  <si>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</si>
  <si>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</si>
  <si>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</si>
  <si>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</si>
  <si>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</si>
  <si>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</si>
  <si>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</si>
  <si>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</si>
  <si>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</si>
  <si>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</si>
  <si>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</si>
  <si>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</si>
  <si>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</si>
  <si>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</si>
  <si>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</si>
  <si>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</si>
  <si>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</si>
  <si>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</si>
  <si>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</si>
  <si>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</si>
  <si>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</si>
  <si>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</si>
  <si>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</si>
  <si>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</si>
  <si>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</si>
  <si>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</si>
  <si>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</si>
  <si>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</si>
  <si>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</si>
  <si>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</si>
  <si>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</si>
  <si>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</si>
  <si>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</si>
  <si>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</si>
  <si>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</si>
  <si>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</si>
  <si>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</si>
  <si>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</si>
  <si>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</si>
  <si>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</si>
  <si>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</si>
  <si>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</si>
  <si>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</si>
  <si>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</si>
  <si>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</si>
  <si>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</si>
  <si>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</si>
  <si>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</si>
  <si>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</si>
  <si>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</si>
  <si>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</si>
  <si>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</si>
  <si>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</si>
  <si>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</si>
  <si>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</si>
  <si>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</si>
  <si>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</si>
  <si>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</si>
  <si>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</si>
  <si>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</si>
  <si>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</si>
  <si>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</si>
  <si>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</si>
  <si>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</si>
  <si>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</si>
  <si>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</si>
  <si>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</si>
  <si>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</si>
  <si>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</si>
  <si>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</si>
  <si>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</si>
  <si>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</si>
  <si>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</si>
  <si>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</si>
  <si>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</si>
  <si>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</si>
  <si>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</si>
  <si>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</si>
  <si>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</si>
  <si>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</si>
  <si>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</si>
  <si>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</si>
  <si>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</si>
  <si>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</si>
  <si>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</si>
  <si>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</si>
  <si>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</si>
  <si>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</si>
  <si>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</si>
  <si>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</si>
  <si>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</si>
  <si>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</si>
  <si>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</si>
  <si>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</si>
  <si>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</si>
  <si>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</si>
  <si>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</si>
  <si>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</si>
  <si>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</si>
  <si>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</si>
  <si>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</si>
  <si>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</si>
  <si>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</si>
  <si>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</si>
  <si>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</si>
  <si>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</si>
  <si>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</si>
  <si>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</si>
  <si>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</si>
  <si>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</si>
  <si>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</si>
  <si>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</si>
  <si>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</si>
  <si>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</si>
  <si>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</si>
  <si>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</si>
  <si>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</si>
  <si>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</si>
  <si>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</si>
  <si>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</si>
  <si>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</si>
  <si>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</si>
  <si>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</si>
  <si>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</si>
  <si>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</si>
  <si>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</si>
  <si>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</si>
  <si>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</si>
  <si>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</si>
  <si>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</si>
  <si>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</si>
  <si>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</si>
  <si>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</si>
  <si>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</si>
  <si>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</si>
  <si>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</si>
  <si>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</si>
  <si>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</si>
  <si>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</si>
  <si>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</si>
  <si>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</si>
  <si>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</si>
  <si>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</si>
  <si>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</si>
  <si>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</si>
  <si>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</si>
  <si>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</si>
  <si>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</si>
  <si>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</si>
  <si>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</si>
  <si>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</si>
  <si>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</si>
  <si>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</si>
  <si>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</si>
  <si>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</si>
  <si>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</si>
  <si>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</si>
  <si>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</si>
  <si>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</si>
  <si>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</si>
  <si>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</si>
  <si>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</si>
  <si>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</si>
  <si>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</si>
  <si>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</si>
  <si>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</si>
  <si>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</si>
  <si>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</si>
  <si>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</si>
  <si>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</si>
  <si>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</si>
  <si>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</si>
  <si>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</si>
  <si>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</si>
  <si>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</si>
  <si>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</si>
  <si>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</si>
  <si>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</si>
  <si>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</si>
  <si>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</si>
  <si>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</si>
  <si>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</si>
  <si>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</si>
  <si>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</si>
  <si>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</si>
  <si>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</si>
  <si>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</si>
  <si>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</si>
  <si>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</si>
  <si>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</si>
  <si>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</si>
  <si>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</si>
  <si>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</si>
  <si>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</si>
  <si>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</si>
  <si>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</si>
  <si>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</si>
  <si>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</si>
  <si>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</si>
  <si>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</si>
  <si>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</si>
  <si>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</si>
  <si>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</si>
  <si>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</si>
  <si>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</si>
  <si>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</si>
  <si>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</si>
  <si>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</si>
  <si>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</si>
  <si>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</si>
  <si>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</si>
  <si>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</si>
  <si>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</si>
  <si>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</si>
  <si>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</si>
  <si>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</si>
  <si>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</si>
  <si>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</si>
  <si>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</si>
  <si>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</si>
  <si>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</si>
  <si>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</si>
  <si>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</si>
  <si>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</si>
  <si>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</si>
  <si>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</si>
  <si>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</si>
  <si>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</si>
  <si>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</si>
  <si>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</si>
  <si>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</si>
  <si>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</si>
  <si>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</si>
  <si>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</si>
  <si>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</si>
  <si>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</si>
  <si>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</si>
  <si>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</si>
  <si>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</si>
  <si>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</si>
  <si>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</si>
  <si>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</si>
  <si>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</si>
  <si>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</si>
  <si>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</si>
  <si>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</si>
  <si>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</si>
  <si>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</si>
  <si>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</si>
  <si>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</si>
  <si>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</si>
  <si>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</si>
  <si>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</si>
  <si>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</si>
  <si>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</si>
  <si>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</si>
  <si>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</si>
  <si>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</si>
  <si>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</si>
  <si>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</si>
  <si>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</si>
  <si>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</si>
  <si>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</si>
  <si>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</si>
  <si>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</si>
  <si>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</si>
  <si>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</si>
  <si>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</si>
  <si>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</si>
  <si>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</si>
  <si>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</si>
  <si>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</si>
  <si>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</si>
  <si>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</si>
  <si>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</si>
  <si>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</si>
  <si>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</si>
  <si>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</si>
  <si>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</si>
  <si>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</si>
  <si>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</si>
  <si>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</si>
  <si>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</si>
  <si>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</si>
  <si>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</si>
  <si>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</si>
  <si>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</si>
  <si>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</si>
  <si>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</si>
  <si>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</si>
  <si>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</si>
  <si>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</si>
  <si>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</si>
  <si>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</si>
  <si>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</si>
  <si>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</si>
  <si>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</si>
  <si>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</si>
  <si>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</si>
  <si>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</si>
  <si>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</si>
  <si>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</si>
  <si>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</si>
  <si>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</si>
  <si>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</si>
  <si>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</si>
  <si>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</si>
  <si>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</si>
  <si>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</si>
  <si>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</si>
  <si>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</si>
  <si>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</si>
  <si>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</si>
  <si>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</si>
  <si>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</si>
  <si>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</si>
  <si>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</si>
  <si>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</si>
  <si>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</si>
  <si>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</si>
  <si>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</si>
  <si>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</si>
  <si>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</si>
  <si>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</si>
  <si>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</si>
  <si>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</si>
  <si>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</si>
  <si>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</si>
  <si>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</si>
  <si>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</si>
  <si>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</si>
  <si>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</si>
  <si>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</si>
  <si>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</si>
  <si>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</si>
  <si>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</si>
  <si>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</si>
  <si>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</si>
  <si>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</si>
  <si>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</si>
  <si>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</si>
  <si>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</si>
  <si>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</si>
  <si>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</si>
  <si>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</si>
  <si>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</si>
  <si>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</si>
  <si>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</si>
  <si>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</si>
  <si>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</si>
  <si>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</si>
  <si>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</si>
  <si>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</si>
  <si>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</si>
  <si>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</si>
  <si>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</si>
  <si>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</si>
  <si>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</si>
  <si>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</si>
  <si>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</si>
  <si>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</si>
  <si>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</si>
  <si>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</si>
  <si>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</si>
  <si>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</si>
  <si>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</si>
  <si>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</si>
  <si>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</si>
  <si>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</si>
  <si>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</si>
  <si>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</si>
  <si>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</si>
  <si>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</si>
  <si>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</si>
  <si>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</si>
  <si>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</si>
  <si>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</si>
  <si>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</si>
  <si>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</si>
  <si>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</si>
  <si>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</si>
  <si>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</si>
  <si>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</si>
  <si>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</si>
  <si>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</si>
  <si>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</si>
  <si>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</si>
  <si>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</si>
  <si>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</si>
  <si>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</si>
  <si>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</si>
  <si>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</si>
  <si>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</si>
  <si>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</si>
  <si>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</si>
  <si>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</si>
  <si>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</si>
  <si>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</si>
  <si>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</si>
  <si>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</si>
  <si>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</si>
  <si>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</si>
  <si>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</si>
  <si>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</si>
  <si>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</si>
  <si>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</si>
  <si>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</si>
  <si>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</si>
  <si>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</si>
  <si>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</si>
  <si>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</si>
  <si>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</si>
  <si>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</si>
  <si>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</si>
  <si>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</si>
  <si>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</si>
  <si>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</si>
  <si>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</si>
  <si>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</si>
  <si>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</si>
  <si>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</si>
  <si>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</si>
  <si>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</si>
  <si>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</si>
  <si>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</si>
  <si>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</si>
  <si>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</si>
  <si>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</si>
  <si>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</si>
  <si>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</si>
  <si>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</si>
  <si>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</si>
  <si>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</si>
  <si>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</si>
  <si>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</si>
  <si>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</si>
  <si>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</si>
  <si>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</si>
  <si>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</si>
  <si>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</si>
  <si>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</si>
  <si>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</si>
  <si>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</si>
  <si>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</si>
  <si>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</si>
  <si>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</si>
  <si>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</si>
  <si>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</si>
  <si>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</si>
  <si>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</si>
  <si>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</si>
  <si>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</si>
  <si>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</si>
  <si>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</si>
  <si>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</si>
  <si>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</si>
  <si>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</si>
  <si>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</si>
  <si>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</si>
  <si>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</si>
  <si>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</si>
  <si>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</si>
  <si>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</si>
  <si>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</si>
  <si>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</si>
  <si>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</si>
  <si>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</si>
  <si>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</si>
  <si>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</si>
  <si>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</si>
  <si>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</si>
  <si>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</si>
  <si>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</si>
  <si>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</si>
  <si>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</si>
  <si>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</si>
  <si>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</si>
  <si>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</si>
  <si>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</si>
  <si>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</si>
  <si>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</si>
  <si>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</si>
  <si>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</si>
  <si>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</si>
  <si>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</si>
  <si>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</si>
  <si>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</si>
  <si>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</si>
  <si>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</si>
  <si>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</si>
  <si>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</si>
  <si>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</si>
  <si>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</si>
  <si>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</si>
  <si>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</si>
  <si>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</si>
  <si>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</si>
  <si>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</si>
  <si>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</si>
  <si>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</si>
  <si>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</si>
  <si>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</si>
  <si>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</si>
  <si>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</si>
  <si>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</si>
  <si>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</si>
  <si>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</si>
  <si>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</si>
  <si>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</si>
  <si>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</si>
  <si>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</si>
  <si>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</si>
  <si>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</si>
  <si>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</si>
  <si>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</si>
  <si>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</si>
  <si>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</si>
  <si>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</si>
  <si>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</si>
  <si>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</si>
  <si>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</si>
  <si>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</si>
  <si>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</si>
  <si>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</si>
  <si>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</si>
  <si>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</si>
  <si>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</si>
  <si>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</si>
  <si>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</si>
  <si>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</si>
  <si>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</si>
  <si>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</si>
  <si>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</si>
  <si>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</si>
  <si>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</si>
  <si>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</si>
  <si>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</si>
  <si>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</si>
  <si>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</si>
  <si>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</si>
  <si>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</si>
  <si>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</si>
  <si>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</si>
  <si>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</si>
  <si>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</si>
  <si>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</si>
  <si>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</si>
  <si>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</si>
  <si>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</si>
  <si>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</si>
  <si>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</si>
  <si>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</si>
  <si>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</si>
  <si>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</si>
  <si>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</si>
  <si>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</si>
  <si>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</si>
  <si>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</si>
  <si>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</si>
  <si>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</si>
  <si>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</si>
  <si>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</si>
  <si>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</si>
  <si>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</si>
  <si>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</si>
  <si>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</si>
  <si>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</si>
  <si>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</si>
  <si>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</si>
  <si>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</si>
  <si>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</si>
  <si>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</si>
  <si>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</si>
  <si>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</si>
  <si>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</si>
  <si>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</si>
  <si>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</si>
  <si>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</si>
  <si>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</si>
  <si>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</si>
  <si>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</si>
  <si>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</si>
  <si>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</si>
  <si>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</si>
  <si>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</si>
  <si>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</si>
  <si>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</si>
  <si>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</si>
  <si>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</si>
  <si>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</si>
  <si>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</si>
  <si>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</si>
  <si>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</si>
  <si>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</si>
  <si>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</si>
  <si>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</si>
  <si>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</si>
  <si>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</si>
  <si>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</si>
  <si>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</si>
  <si>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</si>
  <si>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</si>
  <si>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</si>
  <si>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</si>
  <si>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</si>
  <si>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</si>
  <si>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</si>
  <si>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</si>
  <si>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</si>
  <si>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</si>
  <si>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</si>
  <si>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</si>
  <si>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</si>
  <si>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</si>
  <si>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</si>
  <si>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</si>
  <si>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</si>
  <si>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</si>
  <si>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</si>
  <si>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</si>
  <si>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</si>
  <si>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</si>
  <si>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</si>
  <si>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</si>
  <si>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</si>
  <si>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</si>
  <si>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</si>
  <si>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</si>
  <si>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</si>
  <si>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</si>
  <si>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</si>
  <si>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</si>
  <si>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</si>
  <si>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</si>
  <si>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</si>
  <si>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</si>
  <si>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</si>
  <si>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</si>
  <si>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</si>
  <si>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</si>
  <si>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</si>
  <si>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</si>
  <si>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</si>
  <si>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</si>
  <si>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</si>
  <si>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</si>
  <si>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</si>
  <si>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</si>
  <si>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</si>
  <si>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</si>
  <si>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</si>
  <si>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</si>
  <si>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</si>
  <si>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</si>
  <si>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</si>
  <si>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</si>
  <si>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</si>
  <si>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</si>
  <si>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</si>
  <si>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</si>
  <si>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</si>
  <si>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</si>
  <si>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</si>
  <si>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</si>
  <si>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</si>
  <si>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</si>
  <si>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</si>
  <si>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</si>
  <si>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</si>
  <si>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</si>
  <si>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</si>
  <si>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</si>
  <si>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</si>
  <si>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</si>
  <si>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</si>
  <si>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</si>
  <si>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</si>
  <si>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</si>
  <si>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</si>
  <si>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</si>
  <si>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</si>
  <si>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</si>
  <si>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</si>
  <si>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</si>
  <si>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</si>
  <si>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</si>
  <si>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</si>
  <si>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</si>
  <si>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</si>
  <si>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</si>
  <si>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</si>
  <si>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</si>
  <si>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</si>
  <si>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</si>
  <si>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</si>
  <si>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</si>
  <si>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</si>
  <si>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</si>
  <si>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</si>
  <si>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</si>
  <si>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</si>
  <si>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</si>
  <si>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</si>
  <si>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</si>
  <si>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</si>
  <si>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</si>
  <si>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</si>
  <si>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</si>
  <si>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</si>
  <si>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</si>
  <si>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</si>
  <si>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</si>
  <si>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</si>
  <si>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</si>
  <si>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</si>
  <si>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</si>
  <si>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</si>
  <si>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</si>
  <si>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</si>
  <si>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</si>
  <si>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</si>
  <si>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</si>
  <si>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</si>
  <si>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</si>
  <si>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</si>
  <si>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</si>
  <si>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</si>
  <si>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</si>
  <si>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</si>
  <si>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</si>
  <si>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</si>
  <si>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</si>
  <si>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</si>
  <si>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</si>
  <si>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</si>
  <si>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</si>
  <si>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</si>
  <si>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</si>
  <si>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</si>
  <si>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</si>
  <si>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</si>
  <si>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</si>
  <si>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</si>
  <si>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</si>
  <si>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</si>
  <si>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</si>
  <si>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</si>
  <si>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</si>
  <si>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</si>
  <si>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</si>
  <si>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</si>
  <si>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</si>
  <si>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</si>
  <si>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</si>
  <si>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</si>
  <si>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</si>
  <si>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</si>
  <si>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</si>
  <si>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</si>
  <si>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</si>
  <si>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</si>
  <si>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</si>
  <si>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</si>
  <si>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</si>
  <si>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</si>
  <si>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</si>
  <si>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</si>
  <si>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</si>
  <si>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</si>
  <si>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</si>
  <si>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</si>
  <si>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</si>
  <si>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</si>
  <si>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</si>
  <si>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</si>
  <si>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</si>
  <si>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</si>
  <si>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</si>
  <si>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</si>
  <si>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</si>
  <si>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</si>
  <si>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</si>
  <si>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</si>
  <si>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</si>
  <si>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</si>
  <si>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</si>
  <si>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</si>
  <si>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</si>
  <si>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</si>
  <si>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</si>
  <si>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</si>
  <si>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</si>
  <si>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</si>
  <si>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</si>
  <si>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</si>
  <si>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</si>
  <si>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</si>
  <si>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</si>
  <si>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</si>
  <si>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</si>
  <si>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</si>
  <si>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</si>
  <si>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</si>
  <si>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</si>
  <si>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</si>
  <si>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</si>
  <si>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</si>
  <si>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</si>
  <si>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</si>
  <si>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</si>
  <si>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</si>
  <si>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</si>
  <si>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</si>
  <si>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</si>
  <si>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</si>
  <si>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</si>
  <si>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</si>
  <si>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</si>
  <si>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</si>
  <si>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</si>
  <si>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</si>
  <si>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</si>
  <si>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</si>
  <si>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</si>
  <si>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</si>
  <si>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</si>
  <si>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</si>
  <si>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</si>
  <si>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</si>
  <si>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</si>
  <si>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</si>
  <si>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</si>
  <si>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</si>
  <si>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</si>
  <si>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</si>
  <si>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</si>
  <si>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</si>
  <si>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</si>
  <si>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</si>
  <si>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</si>
  <si>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</si>
  <si>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</si>
  <si>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</si>
  <si>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</si>
  <si>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</si>
  <si>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</si>
  <si>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</si>
  <si>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</si>
  <si>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</si>
  <si>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</si>
  <si>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</si>
  <si>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</si>
  <si>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</si>
  <si>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</si>
  <si>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</si>
  <si>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</si>
  <si>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</si>
  <si>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</si>
  <si>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</si>
  <si>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</si>
  <si>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</si>
  <si>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</si>
  <si>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</si>
  <si>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</si>
  <si>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</si>
  <si>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</si>
  <si>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</si>
  <si>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</si>
  <si>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</si>
  <si>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</si>
  <si>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</si>
  <si>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</si>
  <si>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</si>
  <si>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</si>
  <si>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</si>
  <si>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</si>
  <si>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</si>
  <si>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</si>
  <si>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</si>
  <si>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</si>
  <si>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</si>
  <si>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</si>
  <si>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</si>
  <si>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</si>
  <si>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</si>
  <si>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</si>
  <si>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</si>
  <si>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</si>
  <si>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</si>
  <si>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</si>
  <si>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</si>
  <si>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</si>
  <si>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</si>
  <si>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</si>
  <si>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</si>
  <si>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</si>
  <si>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</si>
  <si>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</si>
  <si>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</si>
  <si>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</si>
  <si>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</si>
  <si>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</si>
  <si>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</si>
  <si>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</si>
  <si>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</si>
  <si>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</si>
  <si>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</si>
  <si>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</si>
  <si>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</si>
  <si>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</si>
  <si>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</si>
  <si>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</si>
  <si>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</si>
  <si>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</si>
  <si>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</si>
  <si>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</si>
  <si>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</si>
  <si>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</si>
  <si>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</si>
  <si>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</si>
  <si>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</si>
  <si>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</si>
  <si>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</si>
  <si>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</si>
  <si>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</si>
  <si>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</si>
  <si>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</si>
  <si>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</si>
  <si>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</si>
  <si>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</si>
  <si>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</si>
  <si>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</si>
  <si>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</si>
  <si>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</si>
  <si>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</si>
  <si>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</si>
  <si>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</si>
  <si>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</si>
  <si>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</si>
  <si>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</si>
  <si>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</si>
  <si>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</si>
  <si>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</si>
  <si>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</si>
  <si>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</si>
  <si>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</si>
  <si>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</si>
  <si>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</si>
  <si>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</si>
  <si>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</si>
  <si>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</si>
  <si>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</si>
  <si>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</si>
  <si>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</si>
  <si>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</si>
  <si>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</si>
  <si>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</si>
  <si>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</si>
  <si>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</si>
  <si>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</si>
  <si>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</si>
  <si>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</si>
  <si>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</si>
  <si>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</si>
  <si>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</si>
  <si>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</si>
  <si>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</si>
  <si>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</si>
  <si>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</si>
  <si>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</si>
  <si>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</si>
  <si>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</si>
  <si>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</si>
  <si>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</si>
  <si>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</si>
  <si>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</si>
  <si>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</si>
  <si>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</si>
  <si>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</si>
  <si>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</si>
  <si>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</si>
  <si>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</si>
  <si>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</si>
  <si>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</si>
  <si>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</si>
  <si>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</si>
  <si>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</si>
  <si>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</si>
  <si>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</si>
  <si>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</si>
  <si>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</si>
  <si>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</si>
  <si>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</si>
  <si>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</si>
  <si>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</si>
  <si>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</si>
  <si>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</si>
  <si>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</si>
  <si>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</si>
  <si>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</si>
  <si>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</si>
  <si>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</si>
  <si>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</si>
  <si>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</si>
  <si>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</si>
  <si>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</si>
  <si>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</si>
  <si>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</si>
  <si>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</si>
  <si>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</si>
  <si>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</si>
  <si>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</si>
  <si>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</si>
  <si>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</si>
  <si>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</si>
  <si>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</si>
  <si>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</si>
  <si>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</si>
  <si>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</si>
  <si>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</si>
  <si>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</si>
  <si>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</si>
  <si>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</si>
  <si>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</si>
  <si>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</si>
  <si>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</si>
  <si>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</si>
  <si>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</si>
  <si>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</si>
  <si>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</si>
  <si>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</si>
  <si>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</si>
  <si>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</si>
  <si>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</si>
  <si>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</si>
  <si>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</si>
  <si>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</si>
  <si>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</si>
  <si>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</si>
  <si>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</si>
  <si>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</si>
  <si>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</si>
  <si>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</si>
  <si>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</si>
  <si>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</si>
  <si>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</si>
  <si>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</si>
  <si>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</si>
  <si>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</si>
  <si>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</si>
  <si>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</si>
  <si>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</si>
  <si>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</si>
  <si>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</si>
  <si>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</si>
  <si>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</si>
  <si>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</si>
  <si>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</si>
  <si>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</si>
  <si>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</si>
  <si>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</si>
  <si>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</si>
  <si>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</si>
  <si>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</si>
  <si>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</si>
  <si>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</si>
  <si>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</si>
  <si>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</si>
  <si>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</si>
  <si>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</si>
  <si>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</si>
  <si>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</si>
  <si>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</si>
  <si>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</si>
  <si>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</si>
  <si>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</si>
  <si>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</si>
  <si>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</si>
  <si>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</si>
  <si>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</si>
  <si>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</si>
  <si>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</si>
  <si>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</si>
  <si>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</si>
  <si>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</si>
  <si>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</si>
  <si>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</si>
  <si>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</si>
  <si>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</si>
  <si>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</si>
  <si>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</si>
  <si>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</si>
  <si>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</si>
  <si>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</si>
  <si>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</si>
  <si>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</si>
  <si>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</si>
  <si>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</si>
  <si>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</si>
  <si>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</si>
  <si>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</si>
  <si>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</si>
  <si>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</si>
  <si>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</si>
  <si>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</si>
  <si>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</si>
  <si>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</si>
  <si>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</si>
  <si>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</si>
  <si>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</si>
  <si>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</si>
  <si>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</si>
  <si>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</si>
  <si>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</si>
  <si>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</si>
  <si>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</si>
  <si>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</si>
  <si>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</si>
  <si>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</si>
  <si>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</si>
  <si>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</si>
  <si>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</si>
  <si>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</si>
  <si>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</si>
  <si>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</si>
  <si>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</si>
  <si>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</si>
  <si>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</si>
  <si>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</si>
  <si>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</si>
  <si>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</si>
  <si>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</si>
  <si>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</si>
  <si>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</si>
  <si>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</si>
  <si>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</si>
  <si>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</si>
  <si>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</si>
  <si>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</si>
  <si>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</si>
  <si>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</si>
  <si>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</si>
  <si>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</si>
  <si>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</si>
  <si>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</si>
  <si>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</si>
  <si>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</si>
  <si>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</si>
  <si>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</si>
  <si>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</si>
  <si>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</si>
  <si>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</si>
  <si>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</si>
  <si>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</si>
  <si>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</si>
  <si>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</si>
  <si>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</si>
  <si>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</si>
  <si>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</si>
  <si>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</si>
  <si>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</si>
  <si>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</si>
  <si>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</si>
  <si>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</si>
  <si>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</si>
  <si>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</si>
  <si>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</si>
  <si>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</si>
  <si>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</si>
  <si>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</si>
  <si>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</si>
  <si>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</si>
  <si>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</si>
  <si>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</si>
  <si>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</si>
  <si>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</si>
  <si>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</si>
  <si>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</si>
  <si>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</si>
  <si>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</si>
  <si>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</si>
  <si>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</si>
  <si>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</si>
  <si>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</si>
  <si>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</si>
  <si>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</si>
  <si>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</si>
  <si>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</si>
  <si>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</si>
  <si>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</si>
  <si>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</si>
  <si>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</si>
  <si>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</si>
  <si>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</si>
  <si>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</si>
  <si>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</si>
  <si>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</si>
  <si>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</si>
  <si>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</si>
  <si>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</si>
  <si>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</si>
  <si>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</si>
  <si>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</si>
  <si>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</si>
  <si>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</si>
  <si>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</si>
  <si>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</si>
  <si>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</si>
  <si>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</si>
  <si>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</si>
  <si>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</si>
  <si>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</si>
  <si>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</si>
  <si>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</si>
  <si>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</si>
  <si>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</si>
  <si>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</si>
  <si>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</si>
  <si>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</si>
  <si>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</si>
  <si>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</si>
  <si>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</si>
  <si>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</si>
  <si>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</si>
  <si>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</si>
  <si>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</si>
  <si>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</si>
  <si>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</si>
  <si>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</si>
  <si>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</si>
  <si>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</si>
  <si>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</si>
  <si>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</si>
  <si>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</si>
  <si>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</si>
  <si>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</si>
  <si>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</si>
  <si>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</si>
  <si>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</si>
  <si>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</si>
  <si>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</si>
  <si>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</si>
  <si>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</si>
  <si>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</si>
  <si>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</si>
  <si>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</si>
  <si>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</si>
  <si>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</si>
  <si>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</si>
  <si>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</si>
  <si>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</si>
  <si>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</si>
  <si>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</si>
  <si>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</si>
  <si>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</si>
  <si>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</si>
  <si>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</si>
  <si>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</si>
  <si>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</si>
  <si>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</si>
  <si>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</si>
  <si>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</si>
  <si>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</si>
  <si>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</si>
  <si>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</si>
  <si>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</si>
  <si>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</si>
  <si>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</si>
  <si>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</si>
  <si>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</si>
  <si>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</si>
  <si>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</si>
  <si>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</si>
  <si>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</si>
  <si>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</si>
  <si>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</si>
  <si>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</si>
  <si>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</si>
  <si>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</si>
  <si>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</si>
  <si>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</si>
  <si>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</si>
  <si>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</si>
  <si>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</si>
  <si>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</si>
  <si>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</si>
  <si>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</si>
  <si>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</si>
  <si>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</si>
  <si>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</si>
  <si>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</si>
  <si>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</si>
  <si>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</si>
  <si>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</si>
  <si>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</si>
  <si>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</si>
  <si>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</si>
  <si>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</si>
  <si>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</si>
  <si>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</si>
  <si>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</si>
  <si>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</si>
  <si>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</si>
  <si>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</si>
  <si>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</si>
  <si>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</si>
  <si>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</si>
  <si>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</si>
  <si>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</si>
  <si>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</si>
  <si>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</si>
  <si>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</si>
  <si>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</si>
  <si>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</si>
  <si>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</si>
  <si>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</si>
  <si>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</si>
  <si>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</si>
  <si>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</si>
  <si>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</si>
  <si>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</si>
  <si>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</si>
  <si>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</si>
  <si>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</si>
  <si>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</si>
  <si>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</si>
  <si>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</si>
  <si>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</si>
  <si>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</si>
  <si>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</si>
  <si>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</si>
  <si>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</si>
  <si>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</si>
  <si>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</si>
  <si>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</si>
  <si>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</si>
  <si>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</si>
  <si>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</si>
  <si>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</si>
  <si>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</si>
  <si>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</si>
  <si>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</si>
  <si>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</si>
  <si>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</si>
  <si>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</si>
  <si>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</si>
  <si>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</si>
  <si>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</si>
  <si>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</si>
  <si>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</si>
  <si>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</si>
  <si>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</si>
  <si>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</si>
  <si>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</si>
  <si>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</si>
  <si>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</si>
  <si>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</si>
  <si>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</si>
  <si>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</si>
  <si>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</si>
  <si>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</si>
  <si>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</si>
  <si>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</si>
  <si>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</si>
  <si>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</si>
  <si>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</si>
  <si>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</si>
  <si>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</si>
  <si>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</si>
  <si>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</si>
  <si>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</si>
  <si>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</si>
  <si>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</si>
  <si>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</si>
  <si>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</si>
  <si>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</si>
  <si>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</si>
  <si>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</si>
  <si>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</si>
  <si>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</si>
  <si>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</si>
  <si>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</si>
  <si>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</si>
  <si>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</si>
  <si>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</si>
  <si>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</si>
  <si>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</si>
  <si>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</si>
  <si>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</si>
  <si>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</si>
  <si>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</si>
  <si>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</si>
  <si>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</si>
  <si>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</si>
  <si>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</si>
  <si>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</si>
  <si>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</si>
  <si>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</si>
  <si>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</si>
  <si>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</si>
  <si>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</si>
  <si>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</si>
  <si>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</si>
  <si>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</si>
  <si>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</si>
  <si>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</si>
  <si>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</si>
  <si>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</si>
  <si>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</si>
  <si>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</si>
  <si>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</si>
  <si>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</si>
  <si>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</si>
  <si>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</si>
  <si>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</si>
  <si>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</si>
  <si>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</si>
  <si>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</si>
  <si>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</si>
  <si>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</si>
  <si>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</si>
  <si>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</si>
  <si>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</si>
  <si>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</si>
  <si>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</si>
  <si>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</si>
  <si>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</si>
  <si>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</si>
  <si>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</si>
  <si>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</si>
  <si>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</si>
  <si>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</si>
  <si>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</si>
  <si>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</si>
  <si>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</si>
  <si>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</si>
  <si>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</si>
  <si>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</si>
  <si>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</si>
  <si>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</si>
  <si>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</si>
  <si>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</si>
  <si>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</si>
  <si>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</si>
  <si>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</si>
  <si>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</si>
  <si>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</si>
  <si>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</si>
  <si>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</si>
  <si>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</si>
  <si>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</si>
  <si>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</si>
  <si>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</si>
  <si>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</si>
  <si>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</si>
  <si>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</si>
  <si>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</si>
  <si>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</si>
  <si>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</si>
  <si>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</si>
  <si>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</si>
  <si>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</si>
  <si>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</si>
  <si>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</si>
  <si>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</si>
  <si>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</si>
  <si>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</si>
  <si>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</si>
  <si>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</si>
  <si>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</si>
  <si>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</si>
  <si>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</si>
  <si>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</si>
  <si>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</si>
  <si>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</si>
  <si>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</si>
  <si>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</si>
  <si>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</si>
  <si>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</si>
  <si>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</si>
  <si>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</si>
  <si>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</si>
  <si>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</si>
  <si>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</si>
  <si>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</si>
  <si>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</si>
  <si>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</si>
  <si>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</si>
  <si>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</si>
  <si>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</si>
  <si>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</si>
  <si>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</si>
  <si>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</si>
  <si>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</si>
  <si>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</si>
  <si>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</si>
  <si>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</si>
  <si>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</si>
  <si>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</si>
  <si>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</si>
  <si>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</si>
  <si>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</si>
  <si>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</si>
  <si>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</si>
  <si>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</si>
  <si>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</si>
  <si>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</si>
  <si>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</si>
  <si>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</si>
  <si>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</si>
  <si>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</si>
  <si>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</si>
  <si>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</si>
  <si>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</si>
  <si>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</si>
  <si>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</si>
  <si>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</si>
  <si>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</si>
  <si>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</si>
  <si>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</si>
  <si>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</si>
  <si>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</si>
  <si>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</si>
  <si>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</si>
  <si>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</si>
  <si>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</si>
  <si>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</si>
  <si>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</si>
  <si>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</si>
  <si>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</si>
  <si>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</si>
  <si>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</si>
  <si>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</si>
  <si>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</si>
  <si>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</si>
  <si>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</si>
  <si>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</si>
  <si>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</si>
  <si>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</si>
  <si>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</si>
  <si>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</si>
  <si>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</si>
  <si>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</si>
  <si>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</si>
  <si>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</si>
  <si>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</si>
  <si>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</si>
  <si>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</si>
  <si>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</si>
  <si>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</si>
  <si>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</si>
  <si>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</si>
  <si>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</si>
  <si>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</si>
  <si>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</si>
  <si>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</si>
  <si>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</si>
  <si>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</si>
  <si>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</si>
  <si>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</si>
  <si>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</si>
  <si>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</si>
  <si>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</si>
  <si>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</si>
  <si>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</si>
  <si>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</si>
  <si>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</si>
  <si>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</si>
  <si>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</si>
  <si>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</si>
  <si>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</si>
  <si>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</si>
  <si>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</si>
  <si>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</si>
  <si>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</si>
  <si>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</si>
  <si>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</si>
  <si>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</si>
  <si>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</si>
  <si>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</si>
  <si>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</si>
  <si>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</si>
  <si>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</si>
  <si>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</si>
  <si>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</si>
  <si>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</si>
  <si>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</si>
  <si>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</si>
  <si>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</si>
  <si>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</si>
  <si>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</si>
  <si>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</si>
  <si>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</si>
  <si>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</si>
  <si>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</si>
  <si>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</si>
  <si>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</si>
  <si>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</si>
  <si>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</si>
  <si>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</si>
  <si>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</si>
  <si>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</si>
  <si>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</si>
  <si>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</si>
  <si>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</si>
  <si>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</si>
  <si>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</si>
  <si>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</si>
  <si>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</si>
  <si>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</si>
  <si>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</si>
  <si>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</si>
  <si>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</si>
  <si>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</si>
  <si>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</si>
  <si>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</si>
  <si>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</si>
  <si>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</si>
  <si>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</si>
  <si>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</si>
  <si>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</si>
  <si>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</si>
  <si>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</si>
  <si>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</si>
  <si>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</si>
  <si>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</si>
  <si>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</si>
  <si>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</si>
  <si>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</si>
  <si>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</si>
  <si>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</si>
  <si>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</si>
  <si>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</si>
  <si>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</si>
  <si>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</si>
  <si>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</si>
  <si>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</si>
  <si>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</si>
  <si>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</si>
  <si>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</si>
  <si>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</si>
  <si>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</si>
  <si>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</si>
  <si>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</si>
  <si>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</si>
  <si>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</si>
  <si>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</si>
  <si>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</si>
  <si>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</si>
  <si>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</si>
  <si>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</si>
  <si>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</si>
  <si>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</si>
  <si>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</si>
  <si>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</si>
  <si>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</si>
  <si>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</si>
  <si>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</si>
  <si>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</si>
  <si>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</si>
  <si>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</si>
  <si>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</si>
  <si>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</si>
  <si>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</si>
  <si>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</si>
  <si>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</si>
  <si>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</si>
  <si>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</si>
  <si>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</si>
  <si>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</si>
  <si>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</si>
  <si>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</si>
  <si>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</si>
  <si>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</si>
  <si>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</si>
  <si>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</si>
  <si>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</si>
  <si>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</si>
  <si>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</si>
  <si>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</si>
  <si>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</si>
  <si>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</si>
  <si>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</si>
  <si>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</si>
  <si>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</si>
  <si>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</si>
  <si>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</si>
  <si>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</si>
  <si>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</si>
  <si>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</si>
  <si>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</si>
  <si>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</si>
  <si>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</si>
  <si>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</si>
  <si>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</si>
  <si>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</si>
  <si>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</si>
  <si>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</si>
  <si>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</si>
  <si>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</si>
  <si>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</si>
  <si>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</si>
  <si>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</si>
  <si>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</si>
  <si>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</si>
  <si>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</si>
  <si>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</si>
  <si>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</si>
  <si>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</si>
  <si>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</si>
  <si>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</si>
  <si>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</si>
  <si>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</si>
  <si>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</si>
  <si>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</si>
  <si>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</si>
  <si>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</si>
  <si>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</si>
  <si>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</si>
  <si>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</si>
  <si>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</si>
  <si>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</si>
  <si>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</si>
  <si>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</si>
  <si>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</si>
  <si>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</si>
  <si>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</si>
  <si>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</si>
  <si>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</si>
  <si>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</si>
  <si>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</si>
  <si>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</si>
  <si>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</si>
  <si>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</si>
  <si>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</si>
  <si>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</si>
  <si>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</si>
  <si>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</si>
  <si>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</si>
  <si>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</si>
  <si>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</si>
  <si>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</si>
  <si>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</si>
  <si>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</si>
  <si>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</si>
  <si>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</si>
  <si>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</si>
  <si>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</si>
  <si>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</si>
  <si>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</si>
  <si>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</si>
  <si>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</si>
  <si>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</si>
  <si>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</si>
  <si>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</si>
  <si>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</si>
  <si>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</si>
  <si>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</si>
  <si>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</si>
  <si>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</si>
  <si>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</si>
  <si>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</si>
  <si>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</si>
  <si>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</si>
  <si>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</si>
  <si>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</si>
  <si>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</si>
  <si>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</si>
  <si>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</si>
  <si>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</si>
  <si>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</si>
  <si>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</si>
  <si>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</si>
  <si>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</si>
  <si>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</si>
  <si>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</si>
  <si>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</si>
  <si>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</si>
  <si>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</si>
  <si>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</si>
  <si>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</si>
  <si>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</si>
  <si>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</si>
  <si>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</si>
  <si>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</si>
  <si>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</si>
  <si>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</si>
  <si>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</si>
  <si>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</si>
  <si>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</si>
  <si>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</si>
  <si>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</si>
  <si>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</si>
  <si>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</si>
  <si>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</si>
  <si>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</si>
  <si>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</si>
  <si>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</si>
  <si>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</si>
  <si>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</si>
  <si>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</si>
  <si>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</si>
  <si>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</si>
  <si>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</si>
  <si>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</si>
  <si>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</si>
  <si>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</si>
  <si>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</si>
  <si>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</si>
  <si>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</si>
  <si>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</si>
  <si>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</si>
  <si>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</si>
  <si>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</si>
  <si>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</si>
  <si>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</si>
  <si>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</si>
  <si>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</si>
  <si>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</si>
  <si>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</si>
  <si>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</si>
  <si>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</si>
  <si>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</si>
  <si>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</si>
  <si>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</si>
  <si>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</si>
  <si>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</si>
  <si>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</si>
  <si>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</si>
  <si>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</si>
  <si>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</si>
  <si>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</si>
  <si>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</si>
  <si>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</si>
  <si>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</si>
  <si>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</si>
  <si>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</si>
  <si>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</si>
  <si>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</si>
  <si>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</si>
  <si>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</si>
  <si>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</si>
  <si>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</si>
  <si>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</si>
  <si>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</si>
  <si>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</si>
  <si>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</si>
  <si>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</si>
  <si>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</si>
  <si>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</si>
  <si>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</si>
  <si>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</si>
  <si>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</si>
  <si>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</si>
  <si>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</si>
  <si>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</si>
  <si>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</si>
  <si>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</si>
  <si>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</si>
  <si>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</si>
  <si>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</si>
  <si>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</si>
  <si>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</si>
  <si>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</si>
  <si>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</si>
  <si>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</si>
  <si>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</si>
  <si>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</si>
  <si>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</si>
  <si>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</si>
  <si>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</si>
  <si>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</si>
  <si>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</si>
  <si>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</si>
  <si>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</si>
  <si>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</si>
  <si>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</si>
  <si>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</si>
  <si>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</si>
  <si>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</si>
  <si>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</si>
  <si>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</si>
  <si>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</si>
  <si>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</si>
  <si>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</si>
  <si>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</si>
  <si>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</si>
  <si>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</si>
  <si>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</si>
  <si>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</si>
  <si>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</si>
  <si>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</si>
  <si>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</si>
  <si>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</si>
  <si>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</si>
  <si>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</si>
  <si>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</si>
  <si>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</si>
  <si>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</si>
  <si>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</si>
  <si>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</si>
  <si>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</si>
  <si>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</si>
  <si>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</si>
  <si>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</si>
  <si>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</si>
  <si>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</si>
  <si>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</si>
  <si>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</si>
  <si>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</si>
  <si>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</si>
  <si>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</si>
  <si>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</si>
  <si>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</si>
  <si>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</si>
  <si>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</si>
  <si>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</si>
  <si>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</si>
  <si>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</si>
  <si>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</si>
  <si>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</si>
  <si>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</si>
  <si>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</si>
  <si>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</si>
  <si>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</si>
  <si>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</si>
  <si>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</si>
  <si>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</si>
  <si>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</si>
  <si>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</si>
  <si>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</si>
  <si>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</si>
  <si>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</si>
  <si>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</si>
  <si>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</si>
  <si>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</si>
  <si>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</si>
  <si>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</si>
  <si>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</si>
  <si>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</si>
  <si>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</si>
  <si>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</si>
  <si>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</si>
  <si>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</si>
  <si>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</si>
  <si>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</si>
  <si>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</si>
  <si>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</si>
  <si>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</si>
  <si>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</si>
  <si>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</si>
  <si>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</si>
  <si>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</si>
  <si>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</si>
  <si>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</si>
  <si>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</si>
  <si>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</si>
  <si>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</si>
  <si>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</si>
  <si>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</si>
  <si>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</si>
  <si>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</si>
  <si>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</si>
  <si>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</si>
  <si>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</si>
  <si>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</si>
  <si>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</si>
  <si>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</si>
  <si>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</si>
  <si>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</si>
  <si>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</si>
  <si>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</si>
  <si>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</si>
  <si>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</si>
  <si>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</si>
  <si>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</si>
  <si>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</si>
  <si>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</si>
  <si>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</si>
  <si>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</si>
  <si>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</si>
  <si>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</si>
  <si>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</si>
  <si>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</si>
  <si>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</si>
  <si>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</si>
  <si>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</si>
  <si>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</si>
  <si>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</si>
  <si>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</si>
  <si>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</si>
  <si>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</si>
  <si>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</si>
  <si>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</si>
  <si>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</si>
  <si>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</si>
  <si>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</si>
  <si>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</si>
  <si>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</si>
  <si>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</si>
  <si>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</si>
  <si>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</si>
  <si>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</si>
  <si>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</si>
  <si>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</si>
  <si>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</si>
  <si>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</si>
  <si>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</si>
  <si>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</si>
  <si>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</si>
  <si>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</si>
  <si>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</si>
  <si>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</si>
  <si>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</si>
  <si>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</si>
  <si>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</si>
  <si>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</si>
  <si>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</si>
  <si>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</si>
  <si>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</si>
  <si>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</si>
  <si>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</si>
  <si>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</si>
  <si>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</si>
  <si>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</si>
  <si>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</si>
  <si>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</si>
  <si>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</si>
  <si>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</si>
  <si>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</si>
  <si>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</si>
  <si>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</si>
  <si>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</si>
  <si>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</si>
  <si>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</si>
  <si>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</si>
  <si>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</si>
  <si>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</si>
  <si>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</si>
  <si>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</si>
  <si>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</si>
  <si>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</si>
  <si>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</si>
  <si>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</si>
  <si>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</si>
  <si>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</si>
  <si>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</si>
  <si>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</si>
  <si>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</si>
  <si>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</si>
  <si>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</si>
  <si>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</si>
  <si>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</si>
  <si>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</si>
  <si>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</si>
  <si>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</si>
  <si>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</si>
  <si>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</si>
  <si>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</si>
  <si>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</si>
  <si>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</si>
  <si>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</si>
  <si>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</si>
  <si>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</si>
  <si>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</si>
  <si>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</si>
  <si>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</si>
  <si>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</si>
  <si>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</si>
  <si>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</si>
  <si>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</si>
  <si>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</si>
  <si>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</si>
  <si>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</si>
  <si>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</si>
  <si>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</si>
  <si>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</si>
  <si>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</si>
  <si>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</si>
  <si>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</si>
  <si>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</si>
  <si>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</si>
  <si>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</si>
  <si>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</si>
  <si>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</si>
  <si>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</si>
  <si>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</si>
  <si>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</si>
  <si>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</si>
  <si>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</si>
  <si>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</si>
  <si>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</si>
  <si>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</si>
  <si>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</si>
  <si>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</si>
  <si>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</si>
  <si>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</si>
  <si>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</si>
  <si>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</si>
  <si>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</si>
  <si>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</si>
  <si>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</si>
  <si>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</si>
  <si>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</si>
  <si>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</si>
  <si>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</si>
  <si>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</si>
  <si>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</si>
  <si>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</si>
  <si>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</si>
  <si>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</si>
  <si>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</si>
  <si>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</si>
  <si>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</si>
  <si>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</si>
  <si>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</si>
  <si>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</si>
  <si>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</si>
  <si>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</si>
  <si>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</si>
  <si>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</si>
  <si>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</si>
  <si>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</si>
  <si>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</si>
  <si>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</si>
  <si>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</si>
  <si>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</si>
  <si>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</si>
  <si>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</si>
  <si>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</si>
  <si>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</si>
  <si>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</si>
  <si>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</si>
  <si>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</si>
  <si>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</si>
  <si>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</si>
  <si>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</si>
  <si>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</si>
  <si>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</si>
  <si>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</si>
  <si>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</si>
  <si>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</si>
  <si>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</si>
  <si>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</si>
  <si>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</si>
  <si>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</si>
  <si>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</si>
  <si>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</si>
  <si>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</si>
  <si>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</si>
  <si>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</si>
  <si>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</si>
  <si>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</si>
  <si>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</si>
  <si>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</si>
  <si>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</si>
  <si>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</si>
  <si>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</si>
  <si>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</si>
  <si>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</si>
  <si>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</si>
  <si>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</si>
  <si>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</si>
  <si>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</si>
  <si>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</si>
  <si>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</si>
  <si>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</si>
  <si>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</si>
  <si>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</si>
  <si>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</si>
  <si>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</si>
  <si>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</si>
  <si>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</si>
  <si>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</si>
  <si>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</si>
  <si>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</si>
  <si>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</si>
  <si>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</si>
  <si>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</si>
  <si>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</si>
  <si>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</si>
  <si>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</si>
  <si>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</si>
  <si>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</si>
  <si>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</si>
  <si>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</si>
  <si>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</si>
  <si>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</si>
  <si>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</si>
  <si>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</si>
  <si>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</si>
  <si>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</si>
  <si>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</si>
  <si>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</si>
  <si>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</si>
  <si>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</si>
  <si>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</si>
  <si>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</si>
  <si>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</si>
  <si>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</si>
  <si>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</si>
  <si>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</si>
  <si>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</si>
  <si>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</si>
  <si>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</si>
  <si>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</si>
  <si>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</si>
  <si>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</si>
  <si>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</si>
  <si>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</si>
  <si>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</si>
  <si>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</si>
  <si>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</si>
  <si>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</si>
  <si>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</si>
  <si>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</si>
  <si>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</si>
  <si>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</si>
  <si>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</si>
  <si>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</si>
  <si>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</si>
  <si>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</si>
  <si>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</si>
  <si>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</si>
  <si>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</si>
  <si>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</si>
  <si>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</si>
  <si>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</si>
  <si>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</si>
  <si>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</si>
  <si>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</si>
  <si>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</si>
  <si>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</si>
  <si>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</si>
  <si>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</si>
  <si>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</si>
  <si>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</si>
  <si>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</si>
  <si>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</si>
  <si>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</si>
  <si>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</si>
  <si>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</si>
  <si>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</si>
  <si>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</si>
  <si>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</si>
  <si>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</si>
  <si>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</si>
  <si>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</si>
  <si>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</si>
  <si>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</si>
  <si>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</si>
  <si>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</si>
  <si>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</si>
  <si>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</si>
  <si>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</si>
  <si>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</si>
  <si>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</si>
  <si>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</si>
  <si>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</si>
  <si>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</si>
  <si>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</si>
  <si>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</si>
  <si>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</si>
  <si>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</si>
  <si>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</si>
  <si>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</si>
  <si>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</si>
  <si>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</si>
  <si>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</si>
  <si>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</si>
  <si>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</si>
  <si>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</si>
  <si>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</si>
  <si>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</si>
  <si>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</si>
  <si>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</si>
  <si>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</si>
  <si>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</si>
  <si>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</si>
  <si>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</si>
  <si>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</si>
  <si>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</si>
  <si>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</si>
  <si>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</si>
  <si>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</si>
  <si>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</si>
  <si>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</si>
  <si>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</si>
  <si>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</si>
  <si>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</si>
  <si>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</si>
  <si>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</si>
  <si>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</si>
  <si>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</si>
  <si>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</si>
  <si>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</si>
  <si>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</si>
  <si>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</si>
  <si>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</si>
  <si>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</si>
  <si>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</si>
  <si>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</si>
  <si>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</si>
  <si>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</si>
  <si>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</si>
  <si>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</si>
  <si>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</si>
  <si>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</si>
  <si>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</si>
  <si>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</si>
  <si>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</si>
  <si>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</si>
  <si>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</si>
  <si>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</si>
  <si>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</si>
  <si>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</si>
  <si>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</si>
  <si>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</si>
  <si>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</si>
  <si>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</si>
  <si>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</si>
  <si>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</si>
  <si>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</si>
  <si>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</si>
  <si>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</si>
  <si>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</si>
  <si>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</si>
  <si>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</si>
  <si>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</si>
  <si>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</si>
  <si>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</si>
  <si>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</si>
  <si>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</si>
  <si>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</si>
  <si>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</si>
  <si>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</si>
  <si>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</si>
  <si>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</si>
  <si>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</si>
  <si>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</si>
  <si>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</si>
  <si>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</si>
  <si>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</si>
  <si>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</si>
  <si>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</si>
  <si>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</si>
  <si>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</si>
  <si>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</si>
  <si>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</si>
  <si>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</si>
  <si>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</si>
  <si>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</si>
  <si>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</si>
  <si>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</si>
  <si>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</si>
  <si>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</si>
  <si>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</si>
  <si>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</si>
  <si>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</si>
  <si>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</si>
  <si>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</si>
  <si>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</si>
  <si>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</si>
  <si>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</si>
  <si>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</si>
  <si>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</si>
  <si>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</si>
  <si>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</si>
  <si>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</si>
  <si>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</si>
  <si>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</si>
  <si>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</si>
  <si>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</si>
  <si>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</si>
  <si>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</si>
  <si>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</si>
  <si>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</si>
  <si>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</si>
  <si>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</si>
  <si>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</si>
  <si>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</si>
  <si>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</si>
  <si>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</si>
  <si>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</si>
  <si>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</si>
  <si>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</si>
  <si>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</si>
  <si>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</si>
  <si>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</si>
  <si>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</si>
  <si>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</si>
  <si>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</si>
  <si>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</si>
  <si>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</si>
  <si>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</si>
  <si>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</si>
  <si>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</si>
  <si>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</si>
  <si>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</si>
  <si>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</si>
  <si>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</si>
  <si>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</si>
  <si>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</si>
  <si>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</si>
  <si>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</si>
  <si>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</si>
  <si>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</si>
  <si>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</si>
  <si>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</si>
  <si>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</si>
  <si>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</si>
  <si>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</si>
  <si>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</si>
  <si>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</si>
  <si>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</si>
  <si>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</si>
  <si>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</si>
  <si>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</si>
  <si>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</si>
  <si>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</si>
  <si>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</si>
  <si>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</si>
  <si>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</si>
  <si>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</si>
  <si>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</si>
  <si>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</si>
  <si>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</si>
  <si>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</si>
  <si>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</si>
  <si>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</si>
  <si>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</si>
  <si>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</si>
  <si>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</si>
  <si>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</si>
  <si>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</si>
  <si>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</si>
  <si>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</si>
  <si>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</si>
  <si>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</si>
  <si>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</si>
  <si>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</si>
  <si>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</si>
  <si>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</si>
  <si>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</si>
  <si>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</si>
  <si>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</si>
  <si>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</si>
  <si>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</si>
  <si>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</si>
  <si>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</si>
  <si>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</si>
  <si>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</si>
  <si>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</si>
  <si>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</si>
  <si>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</si>
  <si>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</si>
  <si>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</si>
  <si>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</si>
  <si>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</si>
  <si>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</si>
  <si>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</si>
  <si>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</si>
  <si>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</si>
  <si>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</si>
  <si>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</si>
  <si>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</si>
  <si>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</si>
  <si>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</si>
  <si>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</si>
  <si>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</si>
  <si>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</si>
  <si>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</si>
  <si>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</si>
  <si>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</si>
  <si>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</si>
  <si>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</si>
  <si>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</si>
  <si>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</si>
  <si>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</si>
  <si>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</si>
  <si>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</si>
  <si>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</si>
  <si>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</si>
  <si>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</si>
  <si>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</si>
  <si>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</si>
  <si>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</si>
  <si>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</si>
  <si>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</si>
  <si>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</si>
  <si>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</si>
  <si>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</si>
  <si>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</si>
  <si>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</si>
  <si>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</si>
  <si>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</si>
  <si>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</si>
  <si>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</si>
  <si>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</si>
  <si>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</si>
  <si>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</si>
  <si>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</si>
  <si>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</si>
  <si>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</si>
  <si>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</si>
  <si>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</si>
  <si>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</si>
  <si>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</si>
  <si>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</si>
  <si>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</si>
  <si>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</si>
  <si>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</si>
  <si>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</si>
  <si>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</si>
  <si>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</si>
  <si>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</si>
  <si>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</si>
  <si>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</si>
  <si>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</si>
  <si>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</si>
  <si>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</si>
  <si>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</si>
  <si>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</si>
  <si>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</si>
  <si>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</si>
  <si>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</si>
  <si>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</si>
  <si>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</si>
  <si>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</si>
  <si>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</si>
  <si>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</si>
  <si>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</si>
  <si>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</si>
  <si>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</si>
  <si>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</si>
  <si>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</si>
  <si>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</si>
  <si>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</si>
  <si>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</si>
  <si>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</si>
  <si>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</si>
  <si>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</si>
  <si>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</si>
  <si>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</si>
  <si>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</si>
  <si>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</si>
  <si>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</si>
  <si>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</si>
  <si>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</si>
  <si>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</si>
  <si>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</si>
  <si>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</si>
  <si>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</si>
  <si>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</si>
  <si>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</si>
  <si>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</si>
  <si>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</si>
  <si>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</si>
  <si>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</si>
  <si>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</si>
  <si>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</si>
  <si>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</si>
  <si>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</si>
  <si>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</si>
  <si>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</si>
  <si>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</si>
  <si>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</si>
  <si>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</si>
  <si>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</si>
  <si>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</si>
  <si>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</si>
  <si>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</si>
  <si>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</si>
  <si>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</si>
  <si>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</si>
  <si>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</si>
  <si>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</si>
  <si>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</si>
  <si>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</si>
  <si>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</si>
  <si>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</si>
  <si>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</si>
  <si>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</si>
  <si>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</si>
  <si>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</si>
  <si>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</si>
  <si>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</si>
  <si>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</si>
  <si>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</si>
  <si>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</si>
  <si>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</si>
  <si>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</si>
  <si>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</si>
  <si>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</si>
  <si>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</si>
  <si>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</si>
  <si>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</si>
  <si>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</si>
  <si>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</si>
  <si>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</si>
  <si>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</si>
  <si>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</si>
  <si>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</si>
  <si>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</si>
  <si>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</si>
  <si>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</si>
  <si>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</si>
  <si>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</si>
  <si>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</si>
  <si>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</si>
  <si>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</si>
  <si>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</si>
  <si>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</si>
  <si>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</si>
  <si>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</si>
  <si>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</si>
  <si>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</si>
  <si>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</si>
  <si>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</si>
  <si>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</si>
  <si>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</si>
  <si>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</si>
  <si>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</si>
  <si>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</si>
  <si>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</si>
  <si>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</si>
  <si>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</si>
  <si>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</si>
  <si>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</si>
  <si>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</si>
  <si>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</si>
  <si>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</si>
  <si>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</si>
  <si>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</si>
  <si>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</si>
  <si>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</si>
  <si>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</si>
  <si>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</si>
  <si>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</si>
  <si>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</si>
  <si>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</si>
  <si>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</si>
  <si>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</si>
  <si>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</si>
  <si>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</si>
  <si>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</si>
  <si>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</si>
  <si>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</si>
  <si>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</si>
  <si>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</si>
  <si>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</si>
  <si>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</si>
  <si>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</si>
  <si>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</si>
  <si>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</si>
  <si>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</si>
  <si>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</si>
  <si>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</si>
  <si>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</si>
  <si>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</si>
  <si>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</si>
  <si>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</si>
  <si>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</si>
  <si>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</si>
  <si>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</si>
  <si>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</si>
  <si>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</si>
  <si>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</si>
  <si>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</si>
  <si>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</si>
  <si>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</si>
  <si>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</si>
  <si>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</si>
  <si>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</si>
  <si>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</si>
  <si>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</si>
  <si>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</si>
  <si>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</si>
  <si>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</si>
  <si>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</si>
  <si>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</si>
  <si>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</si>
  <si>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</si>
  <si>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</si>
  <si>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</si>
  <si>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</si>
  <si>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</si>
  <si>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</si>
  <si>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</si>
  <si>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</si>
  <si>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</si>
  <si>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</si>
  <si>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</si>
  <si>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</si>
  <si>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</si>
  <si>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</si>
  <si>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</si>
  <si>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</si>
  <si>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</si>
  <si>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</si>
  <si>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</si>
  <si>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</si>
  <si>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</si>
  <si>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</si>
  <si>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</si>
  <si>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</si>
  <si>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</si>
  <si>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</si>
  <si>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</si>
  <si>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</si>
  <si>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</si>
  <si>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</si>
  <si>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</si>
  <si>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</si>
  <si>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</si>
  <si>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</si>
  <si>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</si>
  <si>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</si>
  <si>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</si>
  <si>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</si>
  <si>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</si>
  <si>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</si>
  <si>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</si>
  <si>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</si>
  <si>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</si>
  <si>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</si>
  <si>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</si>
  <si>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</si>
  <si>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</si>
  <si>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</si>
  <si>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</si>
  <si>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</si>
  <si>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</si>
  <si>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</si>
  <si>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</si>
  <si>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</si>
  <si>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</si>
  <si>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</si>
  <si>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</si>
  <si>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</si>
  <si>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</si>
  <si>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</si>
  <si>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</si>
  <si>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</si>
  <si>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</si>
  <si>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</si>
  <si>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</si>
  <si>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</si>
  <si>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</si>
  <si>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</si>
  <si>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</si>
  <si>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</si>
  <si>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</si>
  <si>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</si>
  <si>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</si>
  <si>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</si>
  <si>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</si>
  <si>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</si>
  <si>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</si>
  <si>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</si>
  <si>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</si>
  <si>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</si>
  <si>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</si>
  <si>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</si>
  <si>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</si>
  <si>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</si>
  <si>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</si>
  <si>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</si>
  <si>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</si>
  <si>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</si>
  <si>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</si>
  <si>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</si>
  <si>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</si>
  <si>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</si>
  <si>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</si>
  <si>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</si>
  <si>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</si>
  <si>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</si>
  <si>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</si>
  <si>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</si>
  <si>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</si>
  <si>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</si>
  <si>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</si>
  <si>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</si>
  <si>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</si>
  <si>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</si>
  <si>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</si>
  <si>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</si>
  <si>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</si>
  <si>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</si>
  <si>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</si>
  <si>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</si>
  <si>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</si>
  <si>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</si>
  <si>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</si>
  <si>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</si>
  <si>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</si>
  <si>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</si>
  <si>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</si>
  <si>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</si>
  <si>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</si>
  <si>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</si>
  <si>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</si>
  <si>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</si>
  <si>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</si>
  <si>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</si>
  <si>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</si>
  <si>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</si>
  <si>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</si>
  <si>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</si>
  <si>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</si>
  <si>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</si>
  <si>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</si>
  <si>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</si>
  <si>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</si>
  <si>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</si>
  <si>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</si>
  <si>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</si>
  <si>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</si>
  <si>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</si>
  <si>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</si>
  <si>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</si>
  <si>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</si>
  <si>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</si>
  <si>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</si>
  <si>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</si>
  <si>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</si>
  <si>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</si>
  <si>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</si>
  <si>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</si>
  <si>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</si>
  <si>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</si>
  <si>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</si>
  <si>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</si>
  <si>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</si>
  <si>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</si>
  <si>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</si>
  <si>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</si>
  <si>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</si>
  <si>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</si>
  <si>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</si>
  <si>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</si>
  <si>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</si>
  <si>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</si>
  <si>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</si>
  <si>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</si>
  <si>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</si>
  <si>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</si>
  <si>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</si>
  <si>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</si>
  <si>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</si>
  <si>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</si>
  <si>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</si>
  <si>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</si>
  <si>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</si>
  <si>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</si>
  <si>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</si>
  <si>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</si>
  <si>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</si>
  <si>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</si>
  <si>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</si>
  <si>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</si>
  <si>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</si>
  <si>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</si>
  <si>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</si>
  <si>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</si>
  <si>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</si>
  <si>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</si>
  <si>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</si>
  <si>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</si>
  <si>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</si>
  <si>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</si>
  <si>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</si>
  <si>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</si>
  <si>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</si>
  <si>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</si>
  <si>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</si>
  <si>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</si>
  <si>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</si>
  <si>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</si>
  <si>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</si>
  <si>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</si>
  <si>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</si>
  <si>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</si>
  <si>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</si>
  <si>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</si>
  <si>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</si>
  <si>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</si>
  <si>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</si>
  <si>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</si>
  <si>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</si>
  <si>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</si>
  <si>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</si>
  <si>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</si>
  <si>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</si>
  <si>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</si>
  <si>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</si>
  <si>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</si>
  <si>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</si>
  <si>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</si>
  <si>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</si>
  <si>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</si>
  <si>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</si>
  <si>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</si>
  <si>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</si>
  <si>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</si>
  <si>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</si>
  <si>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</si>
  <si>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</si>
  <si>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</si>
  <si>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</si>
  <si>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</si>
  <si>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</si>
  <si>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</si>
  <si>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</si>
  <si>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</si>
  <si>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</si>
  <si>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</si>
  <si>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</si>
  <si>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</si>
  <si>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</si>
  <si>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</si>
  <si>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</si>
  <si>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</si>
  <si>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</si>
  <si>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</si>
  <si>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</si>
  <si>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</si>
  <si>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</si>
  <si>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</si>
  <si>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</si>
  <si>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</si>
  <si>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</si>
  <si>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</si>
  <si>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</si>
  <si>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</si>
  <si>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</si>
  <si>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</si>
  <si>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</si>
  <si>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</si>
  <si>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</si>
  <si>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</si>
  <si>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</si>
  <si>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</si>
  <si>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</si>
  <si>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</si>
  <si>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</si>
  <si>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</si>
  <si>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</si>
  <si>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</si>
  <si>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</si>
  <si>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</si>
  <si>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</si>
  <si>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</si>
  <si>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</si>
  <si>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</si>
  <si>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</si>
  <si>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</si>
  <si>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</si>
  <si>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</si>
  <si>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</si>
  <si>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</si>
  <si>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</si>
  <si>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</si>
  <si>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</si>
  <si>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</si>
  <si>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</si>
  <si>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</si>
  <si>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</si>
  <si>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</si>
  <si>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</si>
  <si>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</si>
  <si>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</si>
  <si>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</si>
  <si>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</si>
  <si>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</si>
  <si>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</si>
  <si>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</si>
  <si>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</si>
  <si>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</si>
  <si>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</si>
  <si>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</si>
  <si>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</si>
  <si>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</si>
  <si>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</si>
  <si>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</si>
  <si>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</si>
  <si>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</si>
  <si>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</si>
  <si>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</si>
  <si>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</si>
  <si>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</si>
  <si>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</si>
  <si>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</si>
  <si>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</si>
  <si>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</si>
  <si>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</si>
  <si>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</si>
  <si>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</si>
  <si>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</si>
  <si>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</si>
  <si>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</si>
  <si>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</si>
  <si>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</si>
  <si>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</si>
  <si>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</si>
  <si>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</si>
  <si>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</si>
  <si>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</si>
  <si>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</si>
  <si>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</si>
  <si>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</si>
  <si>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</si>
  <si>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</si>
  <si>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</si>
  <si>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</si>
  <si>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</si>
  <si>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</si>
  <si>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</si>
  <si>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</si>
  <si>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</si>
  <si>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</si>
  <si>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</si>
  <si>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</si>
  <si>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</si>
  <si>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</si>
  <si>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</si>
  <si>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</si>
  <si>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</si>
  <si>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</si>
  <si>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</si>
  <si>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</si>
  <si>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</si>
  <si>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</si>
  <si>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</si>
  <si>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</si>
  <si>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</si>
  <si>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</si>
  <si>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</si>
  <si>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</si>
  <si>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</si>
  <si>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</si>
  <si>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</si>
  <si>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</si>
  <si>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</si>
  <si>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</si>
  <si>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</si>
  <si>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</si>
  <si>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</si>
  <si>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</si>
  <si>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</si>
  <si>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</si>
  <si>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</si>
  <si>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</si>
  <si>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</si>
  <si>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</si>
  <si>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</si>
  <si>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</si>
  <si>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</si>
  <si>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</si>
  <si>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</si>
  <si>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</si>
  <si>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</si>
  <si>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</si>
  <si>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</si>
  <si>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</si>
  <si>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</si>
  <si>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</si>
  <si>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</si>
  <si>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</si>
  <si>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</si>
  <si>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</si>
  <si>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</si>
  <si>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</si>
  <si>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</si>
  <si>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</si>
  <si>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</si>
  <si>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</si>
  <si>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</si>
  <si>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</si>
  <si>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</si>
  <si>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</si>
  <si>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</si>
  <si>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</si>
  <si>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</si>
  <si>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</si>
  <si>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</si>
  <si>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</si>
  <si>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</si>
  <si>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</si>
  <si>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</si>
  <si>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</si>
  <si>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</si>
  <si>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</si>
  <si>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</si>
  <si>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</si>
  <si>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</si>
  <si>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</si>
  <si>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</si>
  <si>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</si>
  <si>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</si>
  <si>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</si>
  <si>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</si>
  <si>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</si>
  <si>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</si>
  <si>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</si>
  <si>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</si>
  <si>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</si>
  <si>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</si>
  <si>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</si>
  <si>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</si>
  <si>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</si>
  <si>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</si>
  <si>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</si>
  <si>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</si>
  <si>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</si>
  <si>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</si>
  <si>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</si>
  <si>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</si>
  <si>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</si>
  <si>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</si>
  <si>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</si>
  <si>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</si>
  <si>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</si>
  <si>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</si>
  <si>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</si>
  <si>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</si>
  <si>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</si>
  <si>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</si>
  <si>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</si>
  <si>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</si>
  <si>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</si>
  <si>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</si>
  <si>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</si>
  <si>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</si>
  <si>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</si>
  <si>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</si>
  <si>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</si>
  <si>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</si>
  <si>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</si>
  <si>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</si>
  <si>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</si>
  <si>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</si>
  <si>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</si>
  <si>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</si>
  <si>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</si>
  <si>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</si>
  <si>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</si>
  <si>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</si>
  <si>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</si>
  <si>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</si>
  <si>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</si>
  <si>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</si>
  <si>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</si>
  <si>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</si>
  <si>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</si>
  <si>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</si>
  <si>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</si>
  <si>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</si>
  <si>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</si>
  <si>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</si>
  <si>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</si>
  <si>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</si>
  <si>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</si>
  <si>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</si>
  <si>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</si>
  <si>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</si>
  <si>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</si>
  <si>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</si>
  <si>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</si>
  <si>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</si>
  <si>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</si>
  <si>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</si>
  <si>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</si>
  <si>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</si>
  <si>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</si>
  <si>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</si>
  <si>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</si>
  <si>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</si>
  <si>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</si>
  <si>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</si>
  <si>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</si>
  <si>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</si>
  <si>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</si>
  <si>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</si>
  <si>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</si>
  <si>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</si>
  <si>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</si>
  <si>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</si>
  <si>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</si>
  <si>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</si>
  <si>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</si>
  <si>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</si>
  <si>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</si>
  <si>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</si>
  <si>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</si>
  <si>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</si>
  <si>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</si>
  <si>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</si>
  <si>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</si>
  <si>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</si>
  <si>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</si>
  <si>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</si>
  <si>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</si>
  <si>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</si>
  <si>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</si>
  <si>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</si>
  <si>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</si>
  <si>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</si>
  <si>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</si>
  <si>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</si>
  <si>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</si>
  <si>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</si>
  <si>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</si>
  <si>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</si>
  <si>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</si>
  <si>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</si>
  <si>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</si>
  <si>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</si>
  <si>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</si>
  <si>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</si>
  <si>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</si>
  <si>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</si>
  <si>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</si>
  <si>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</si>
  <si>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</si>
  <si>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</si>
  <si>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</si>
  <si>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</si>
  <si>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</si>
  <si>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</si>
  <si>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</si>
  <si>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</si>
  <si>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</si>
  <si>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</si>
  <si>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</si>
  <si>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</si>
  <si>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</si>
  <si>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</si>
  <si>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</si>
  <si>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</si>
  <si>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</si>
  <si>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</si>
  <si>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</si>
  <si>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</si>
  <si>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</si>
  <si>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</si>
  <si>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</si>
  <si>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</si>
  <si>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</si>
  <si>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</si>
  <si>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</si>
  <si>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</si>
  <si>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</si>
  <si>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</si>
  <si>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</si>
  <si>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</si>
  <si>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</si>
  <si>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</si>
  <si>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</si>
  <si>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</si>
  <si>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</si>
  <si>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</si>
  <si>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</si>
  <si>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</si>
  <si>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</si>
  <si>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</si>
  <si>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</si>
  <si>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</si>
  <si>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</si>
  <si>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</si>
  <si>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</si>
  <si>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</si>
  <si>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</si>
  <si>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</si>
  <si>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</si>
  <si>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</si>
  <si>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</si>
  <si>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</si>
  <si>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</si>
  <si>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</si>
  <si>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</si>
  <si>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</si>
  <si>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</si>
  <si>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</si>
  <si>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</si>
  <si>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</si>
  <si>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</si>
  <si>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</si>
  <si>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</si>
  <si>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</si>
  <si>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</si>
  <si>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</si>
  <si>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</si>
  <si>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</si>
  <si>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</si>
  <si>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</si>
  <si>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</si>
  <si>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</si>
  <si>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</si>
  <si>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</si>
  <si>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</si>
  <si>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</si>
  <si>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</si>
  <si>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</si>
  <si>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</si>
  <si>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</si>
  <si>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</si>
  <si>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</si>
  <si>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</si>
  <si>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</si>
  <si>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</si>
  <si>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</si>
  <si>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</si>
  <si>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</si>
  <si>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</si>
  <si>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</si>
  <si>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</si>
  <si>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</si>
  <si>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</si>
  <si>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</si>
  <si>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</si>
  <si>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</si>
  <si>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</si>
  <si>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</si>
  <si>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</si>
  <si>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</si>
  <si>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</si>
  <si>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</si>
  <si>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</si>
  <si>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</si>
  <si>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</si>
  <si>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</si>
  <si>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</si>
  <si>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</si>
  <si>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</si>
  <si>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</si>
  <si>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</si>
  <si>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</si>
  <si>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</si>
  <si>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</si>
  <si>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</si>
  <si>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</si>
  <si>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</si>
  <si>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</si>
  <si>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</si>
  <si>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</si>
  <si>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</si>
  <si>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</si>
  <si>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</si>
  <si>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</si>
  <si>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</si>
  <si>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</si>
  <si>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</si>
  <si>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</si>
  <si>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</si>
  <si>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</si>
  <si>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</si>
  <si>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</si>
  <si>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</si>
  <si>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</si>
  <si>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</si>
  <si>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</si>
  <si>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</si>
  <si>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</si>
  <si>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</si>
  <si>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</si>
  <si>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</si>
  <si>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</si>
  <si>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</si>
  <si>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</si>
  <si>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</si>
  <si>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</si>
  <si>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</si>
  <si>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</si>
  <si>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</si>
  <si>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</si>
  <si>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</si>
  <si>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</si>
  <si>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</si>
  <si>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</si>
  <si>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</si>
  <si>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</si>
  <si>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</si>
  <si>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</si>
  <si>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</si>
  <si>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</si>
  <si>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</si>
  <si>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</si>
  <si>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</si>
  <si>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</si>
  <si>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</si>
  <si>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</si>
  <si>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</si>
  <si>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</si>
  <si>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</si>
  <si>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</si>
  <si>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</si>
  <si>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</si>
  <si>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</si>
  <si>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</si>
  <si>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</si>
  <si>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</si>
  <si>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</si>
  <si>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</si>
  <si>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</si>
  <si>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</si>
  <si>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</si>
  <si>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</si>
  <si>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</si>
  <si>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</si>
  <si>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</si>
  <si>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</si>
  <si>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</si>
  <si>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</si>
  <si>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</si>
  <si>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</si>
  <si>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</si>
  <si>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</si>
  <si>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</si>
  <si>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</si>
  <si>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</si>
  <si>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</si>
  <si>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</si>
  <si>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</si>
  <si>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</si>
  <si>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</si>
  <si>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</si>
  <si>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</si>
  <si>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</si>
  <si>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</si>
  <si>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</si>
  <si>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</si>
  <si>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</si>
  <si>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</si>
  <si>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</si>
  <si>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</si>
  <si>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</si>
  <si>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</si>
  <si>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</si>
  <si>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</si>
  <si>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</si>
  <si>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</si>
  <si>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</si>
  <si>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</si>
  <si>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</si>
  <si>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</si>
  <si>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</si>
  <si>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</si>
  <si>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</si>
  <si>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</si>
  <si>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</si>
  <si>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</si>
  <si>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</si>
  <si>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</si>
  <si>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</si>
  <si>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</si>
  <si>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</si>
  <si>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</si>
  <si>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</si>
  <si>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</si>
  <si>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</si>
  <si>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</si>
  <si>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</si>
  <si>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</si>
  <si>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</si>
  <si>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</si>
  <si>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</si>
  <si>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</si>
  <si>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</si>
  <si>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</si>
  <si>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</si>
  <si>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</si>
  <si>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</si>
  <si>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</si>
  <si>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</si>
  <si>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</si>
  <si>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</si>
  <si>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</si>
  <si>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</si>
  <si>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</si>
  <si>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</si>
  <si>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</si>
  <si>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</si>
  <si>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</si>
  <si>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</si>
  <si>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</si>
  <si>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</si>
  <si>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</si>
  <si>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</si>
  <si>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</si>
  <si>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</si>
  <si>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</si>
  <si>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</si>
  <si>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</si>
  <si>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</si>
  <si>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</si>
  <si>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</si>
  <si>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</si>
  <si>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</si>
  <si>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</si>
  <si>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</si>
  <si>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</si>
  <si>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</si>
  <si>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</si>
  <si>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</si>
  <si>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</si>
  <si>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</si>
  <si>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</si>
  <si>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</si>
  <si>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</si>
  <si>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</si>
  <si>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</si>
  <si>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</si>
  <si>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</si>
  <si>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</si>
  <si>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</si>
  <si>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</si>
  <si>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</si>
  <si>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</si>
  <si>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</si>
  <si>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</si>
  <si>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</si>
  <si>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</si>
  <si>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</si>
  <si>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</si>
  <si>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</si>
  <si>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</si>
  <si>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</si>
  <si>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</si>
  <si>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</si>
  <si>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</si>
  <si>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</si>
  <si>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</si>
  <si>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</si>
  <si>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</si>
  <si>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</si>
  <si>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</si>
  <si>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</si>
  <si>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</si>
  <si>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</si>
  <si>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</si>
  <si>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</si>
  <si>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</si>
  <si>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</si>
  <si>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</si>
  <si>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</si>
  <si>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</si>
  <si>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</si>
  <si>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</si>
  <si>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</si>
  <si>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</si>
  <si>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</si>
  <si>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</si>
  <si>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</si>
  <si>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</si>
  <si>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</si>
  <si>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</si>
  <si>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</si>
  <si>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</si>
  <si>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</si>
  <si>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</si>
  <si>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</si>
  <si>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</si>
  <si>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</si>
  <si>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</si>
  <si>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</si>
  <si>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</si>
  <si>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</si>
  <si>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</si>
  <si>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</si>
  <si>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</si>
  <si>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</si>
  <si>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</si>
  <si>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</si>
  <si>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</si>
  <si>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</si>
  <si>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</si>
  <si>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</si>
  <si>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</si>
  <si>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</si>
  <si>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</si>
  <si>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</si>
  <si>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</si>
  <si>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</si>
  <si>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</si>
  <si>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</si>
  <si>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</si>
  <si>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</si>
  <si>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</si>
  <si>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</si>
  <si>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</si>
  <si>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</si>
  <si>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</si>
  <si>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</si>
  <si>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</si>
  <si>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</si>
  <si>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</si>
  <si>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</si>
  <si>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</si>
  <si>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</si>
  <si>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</si>
  <si>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</si>
  <si>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</si>
  <si>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</si>
  <si>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</si>
  <si>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</si>
  <si>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</si>
  <si>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</si>
  <si>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</si>
  <si>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</si>
  <si>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</si>
  <si>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</si>
  <si>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</si>
  <si>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</si>
  <si>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</si>
  <si>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</si>
  <si>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</si>
  <si>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</si>
  <si>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</si>
  <si>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</si>
  <si>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</si>
  <si>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</si>
  <si>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</si>
  <si>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</si>
  <si>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</si>
  <si>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</si>
  <si>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</si>
  <si>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</si>
  <si>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</si>
  <si>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</si>
  <si>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</si>
  <si>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</si>
  <si>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</si>
  <si>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</si>
  <si>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</si>
  <si>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</si>
  <si>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</si>
  <si>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</si>
  <si>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</si>
  <si>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</si>
  <si>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</si>
  <si>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</si>
  <si>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</si>
  <si>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</si>
  <si>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</si>
  <si>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</si>
  <si>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</si>
  <si>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</si>
  <si>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</si>
  <si>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</si>
  <si>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</si>
  <si>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</si>
  <si>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</si>
  <si>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</si>
  <si>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</si>
  <si>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</si>
  <si>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</si>
  <si>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</si>
  <si>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</si>
  <si>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</si>
  <si>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</si>
  <si>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</si>
  <si>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</si>
  <si>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</si>
  <si>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</si>
  <si>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</si>
  <si>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</si>
  <si>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</si>
  <si>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</si>
  <si>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</si>
  <si>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</si>
  <si>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</si>
  <si>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</si>
  <si>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</si>
  <si>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</si>
  <si>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</si>
  <si>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</si>
  <si>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</si>
  <si>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</si>
  <si>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</si>
  <si>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</si>
  <si>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</si>
  <si>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</si>
  <si>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</si>
  <si>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</si>
  <si>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</si>
  <si>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</si>
  <si>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</si>
  <si>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</si>
  <si>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</si>
  <si>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</si>
  <si>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</si>
  <si>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</si>
  <si>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</si>
  <si>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</si>
  <si>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</si>
  <si>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</si>
  <si>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</si>
  <si>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</si>
  <si>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</si>
  <si>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</si>
  <si>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</si>
  <si>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</si>
  <si>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</si>
  <si>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</si>
  <si>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</si>
  <si>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</si>
  <si>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</si>
  <si>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</si>
  <si>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</si>
  <si>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</si>
  <si>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</si>
  <si>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</si>
  <si>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</si>
  <si>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</si>
  <si>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</si>
  <si>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</si>
  <si>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</si>
  <si>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</si>
  <si>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</si>
  <si>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</si>
  <si>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</si>
  <si>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</si>
  <si>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</si>
  <si>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</si>
  <si>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</si>
  <si>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</si>
  <si>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</si>
  <si>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</si>
  <si>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</si>
  <si>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</si>
  <si>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</si>
  <si>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</si>
  <si>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</si>
  <si>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</si>
  <si>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</si>
  <si>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</si>
  <si>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</si>
  <si>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</si>
  <si>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</si>
  <si>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</si>
  <si>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</si>
  <si>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</si>
  <si>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</si>
  <si>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</si>
  <si>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</si>
  <si>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</si>
  <si>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</si>
  <si>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</si>
  <si>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</si>
  <si>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</si>
  <si>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</si>
  <si>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</si>
  <si>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</si>
  <si>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</si>
  <si>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</si>
  <si>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</si>
  <si>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</si>
  <si>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</si>
  <si>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</si>
  <si>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</si>
  <si>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</si>
  <si>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</si>
  <si>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</si>
  <si>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</si>
  <si>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</si>
  <si>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</si>
  <si>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</si>
  <si>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</si>
  <si>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</si>
  <si>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</si>
  <si>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</si>
  <si>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</si>
  <si>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</si>
  <si>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</si>
  <si>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</si>
  <si>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</si>
  <si>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</si>
  <si>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</si>
  <si>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</si>
  <si>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</si>
  <si>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</si>
  <si>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</si>
  <si>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</si>
  <si>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</si>
  <si>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</si>
  <si>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</si>
  <si>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</si>
  <si>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</si>
  <si>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</si>
  <si>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</si>
  <si>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</si>
  <si>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</si>
  <si>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</si>
  <si>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</si>
  <si>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</si>
  <si>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</si>
  <si>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</si>
  <si>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</si>
  <si>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</si>
  <si>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</si>
  <si>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</si>
  <si>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</si>
  <si>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</si>
  <si>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</si>
  <si>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</si>
  <si>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</si>
  <si>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</si>
  <si>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</si>
  <si>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</si>
  <si>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</si>
  <si>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</si>
  <si>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</si>
  <si>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</si>
  <si>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</si>
  <si>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</si>
  <si>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</si>
  <si>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</si>
  <si>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</si>
  <si>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</si>
  <si>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</si>
  <si>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</si>
  <si>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</si>
  <si>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</si>
  <si>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</si>
  <si>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</si>
  <si>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</si>
  <si>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</si>
  <si>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</si>
  <si>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</si>
  <si>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</si>
  <si>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</si>
  <si>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</si>
  <si>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</si>
  <si>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</si>
  <si>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</si>
  <si>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</si>
  <si>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</si>
  <si>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</si>
  <si>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</si>
  <si>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</si>
  <si>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</si>
  <si>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</si>
  <si>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</si>
  <si>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</si>
  <si>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</si>
  <si>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</si>
  <si>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</si>
  <si>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</si>
  <si>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</si>
  <si>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</si>
  <si>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</si>
  <si>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</si>
  <si>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</si>
  <si>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</si>
  <si>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</si>
  <si>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</si>
  <si>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</si>
  <si>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</si>
  <si>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</si>
  <si>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</si>
  <si>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</si>
  <si>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</si>
  <si>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</si>
  <si>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</si>
  <si>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</si>
  <si>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</si>
  <si>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</si>
  <si>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</si>
  <si>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</si>
  <si>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</si>
  <si>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</si>
  <si>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</si>
  <si>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</si>
  <si>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</si>
  <si>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</si>
  <si>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</si>
  <si>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</si>
  <si>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</si>
  <si>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</si>
  <si>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</si>
  <si>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</si>
  <si>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</si>
  <si>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</si>
  <si>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</si>
  <si>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</si>
  <si>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</si>
  <si>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</si>
  <si>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</si>
  <si>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</si>
  <si>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</si>
  <si>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</si>
  <si>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</si>
  <si>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</si>
  <si>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</si>
  <si>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</si>
  <si>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</si>
  <si>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</si>
  <si>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</si>
  <si>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</si>
  <si>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</si>
  <si>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</si>
  <si>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</si>
  <si>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</si>
  <si>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</si>
  <si>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</si>
  <si>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</si>
  <si>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</si>
  <si>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</si>
  <si>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</si>
  <si>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</si>
  <si>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</si>
  <si>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</si>
  <si>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</si>
  <si>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</si>
  <si>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</si>
  <si>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</si>
  <si>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</si>
  <si>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</si>
  <si>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</si>
  <si>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</si>
  <si>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</si>
  <si>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</si>
  <si>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</si>
  <si>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</si>
  <si>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</si>
  <si>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</si>
  <si>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</si>
  <si>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</si>
  <si>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</si>
  <si>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</si>
  <si>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</si>
  <si>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</si>
  <si>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</si>
  <si>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</si>
  <si>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</si>
  <si>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</si>
  <si>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</si>
  <si>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</si>
  <si>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</si>
  <si>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</si>
  <si>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</si>
  <si>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</si>
  <si>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</si>
  <si>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</si>
  <si>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</si>
  <si>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</si>
  <si>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</si>
  <si>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</si>
  <si>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</si>
  <si>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</si>
  <si>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</si>
  <si>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</si>
  <si>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</si>
  <si>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</si>
  <si>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</si>
  <si>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</si>
  <si>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</si>
  <si>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</si>
  <si>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</si>
  <si>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</si>
  <si>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</si>
  <si>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</si>
  <si>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</si>
  <si>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</si>
  <si>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</si>
  <si>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</si>
  <si>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</si>
  <si>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</si>
  <si>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</si>
  <si>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</si>
  <si>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</si>
  <si>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</si>
  <si>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</si>
  <si>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</si>
  <si>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</si>
  <si>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</si>
  <si>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</si>
  <si>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</si>
  <si>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</si>
  <si>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</si>
  <si>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</si>
  <si>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</si>
  <si>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</si>
  <si>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</si>
  <si>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</si>
  <si>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</si>
  <si>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</si>
  <si>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</si>
  <si>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</si>
  <si>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</si>
  <si>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</si>
  <si>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</si>
  <si>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</si>
  <si>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</si>
  <si>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</si>
  <si>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</si>
  <si>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</si>
  <si>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</si>
  <si>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</si>
  <si>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</si>
  <si>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</si>
  <si>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</si>
  <si>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</si>
  <si>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</si>
  <si>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</si>
  <si>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</si>
  <si>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</si>
  <si>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</si>
  <si>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</si>
  <si>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</si>
  <si>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</si>
  <si>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</si>
  <si>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</si>
  <si>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</si>
  <si>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</si>
  <si>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</si>
  <si>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</si>
  <si>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</si>
  <si>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</si>
  <si>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</si>
  <si>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</si>
  <si>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</si>
  <si>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</si>
  <si>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</si>
  <si>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</si>
  <si>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</si>
  <si>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</si>
  <si>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</si>
  <si>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</si>
  <si>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</si>
  <si>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</si>
  <si>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</si>
  <si>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</si>
  <si>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</si>
  <si>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</si>
  <si>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</si>
  <si>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</si>
  <si>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</si>
  <si>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</si>
  <si>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</si>
  <si>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</si>
  <si>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</si>
  <si>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</si>
  <si>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</si>
  <si>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</si>
  <si>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</si>
  <si>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</si>
  <si>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</si>
  <si>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</si>
  <si>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</si>
  <si>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</si>
  <si>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</si>
  <si>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</si>
  <si>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</si>
  <si>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</si>
  <si>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</si>
  <si>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</si>
  <si>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</si>
  <si>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</si>
  <si>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</si>
  <si>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</si>
  <si>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</si>
  <si>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</si>
  <si>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</si>
  <si>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</si>
  <si>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</si>
  <si>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</si>
  <si>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</si>
  <si>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</si>
  <si>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</si>
  <si>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</si>
  <si>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</si>
  <si>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</si>
  <si>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</si>
  <si>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</si>
  <si>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</si>
  <si>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</si>
  <si>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</si>
  <si>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</si>
  <si>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</si>
  <si>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</si>
  <si>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</si>
  <si>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</si>
  <si>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</si>
  <si>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</si>
  <si>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</si>
  <si>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</si>
  <si>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</si>
  <si>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</si>
  <si>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</si>
  <si>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</si>
  <si>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</si>
  <si>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</si>
  <si>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</si>
  <si>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</si>
  <si>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</si>
  <si>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</si>
  <si>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</si>
  <si>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</si>
  <si>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</si>
  <si>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</si>
  <si>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</si>
  <si>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</si>
  <si>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</si>
  <si>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</si>
  <si>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</si>
  <si>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</si>
  <si>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</si>
  <si>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</si>
  <si>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</si>
  <si>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</si>
  <si>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</si>
  <si>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</si>
  <si>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</si>
  <si>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</si>
  <si>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</si>
  <si>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</si>
  <si>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</si>
  <si>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</si>
  <si>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</si>
  <si>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</si>
  <si>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</si>
  <si>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</si>
  <si>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</si>
  <si>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</si>
  <si>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</si>
  <si>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</si>
  <si>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</si>
  <si>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</si>
  <si>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</si>
  <si>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</si>
  <si>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</si>
  <si>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</si>
  <si>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</si>
  <si>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</si>
  <si>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</si>
  <si>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</si>
  <si>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</si>
  <si>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</si>
  <si>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</si>
  <si>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</si>
  <si>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</si>
  <si>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</si>
  <si>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</si>
  <si>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</si>
  <si>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</si>
  <si>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</si>
  <si>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</si>
  <si>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</si>
  <si>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</si>
  <si>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</si>
  <si>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</si>
  <si>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</si>
  <si>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</si>
  <si>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</si>
  <si>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</si>
  <si>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</si>
  <si>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</si>
  <si>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</si>
  <si>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</si>
  <si>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</si>
  <si>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</si>
  <si>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</si>
  <si>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</si>
  <si>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</si>
  <si>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</si>
  <si>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</si>
  <si>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</si>
  <si>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</si>
  <si>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</si>
  <si>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</si>
  <si>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</si>
  <si>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</si>
  <si>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</si>
  <si>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</si>
  <si>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</si>
  <si>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</si>
  <si>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</si>
  <si>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</si>
  <si>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</si>
  <si>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</si>
  <si>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</si>
  <si>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</si>
  <si>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</si>
  <si>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</si>
  <si>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</si>
  <si>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</si>
  <si>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</si>
  <si>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</si>
  <si>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</si>
  <si>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</si>
  <si>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</si>
  <si>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</si>
  <si>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</si>
  <si>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</si>
  <si>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</si>
  <si>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</si>
  <si>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</si>
  <si>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</si>
  <si>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</si>
  <si>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</si>
  <si>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</si>
  <si>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</si>
  <si>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</si>
  <si>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</si>
  <si>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</si>
  <si>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</si>
  <si>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</si>
  <si>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</si>
  <si>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</si>
  <si>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</si>
  <si>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</si>
  <si>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</si>
  <si>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</si>
  <si>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</si>
  <si>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</si>
  <si>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</si>
  <si>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</si>
  <si>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</si>
  <si>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</si>
  <si>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</si>
  <si>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</si>
  <si>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</si>
  <si>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</si>
  <si>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</si>
  <si>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</si>
  <si>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</si>
  <si>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</si>
  <si>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</si>
  <si>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</si>
  <si>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</si>
  <si>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</si>
  <si>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</si>
  <si>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</si>
  <si>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</si>
  <si>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</si>
  <si>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</si>
  <si>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</si>
  <si>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</si>
  <si>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</si>
  <si>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</si>
  <si>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</si>
  <si>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</si>
  <si>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</si>
  <si>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</si>
  <si>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</si>
  <si>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</si>
  <si>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</si>
  <si>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</si>
  <si>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</si>
  <si>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</si>
  <si>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</si>
  <si>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</si>
  <si>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</si>
  <si>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</si>
  <si>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</si>
  <si>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</si>
  <si>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</si>
  <si>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</si>
  <si>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</si>
  <si>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</si>
  <si>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</si>
  <si>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</si>
  <si>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</si>
  <si>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</si>
  <si>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</si>
  <si>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</si>
  <si>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</si>
  <si>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</si>
  <si>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</si>
  <si>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</si>
  <si>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</si>
  <si>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</si>
  <si>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</si>
  <si>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</si>
  <si>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</si>
  <si>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</si>
  <si>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</si>
  <si>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</si>
  <si>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</si>
  <si>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</si>
  <si>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</si>
  <si>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</si>
  <si>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</si>
  <si>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</si>
  <si>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</si>
  <si>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</si>
  <si>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</si>
  <si>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</si>
  <si>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</si>
  <si>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</si>
  <si>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</si>
  <si>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</si>
  <si>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</si>
  <si>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</si>
  <si>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</si>
  <si>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</si>
  <si>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</si>
  <si>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</si>
  <si>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</si>
  <si>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</si>
  <si>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</si>
  <si>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</si>
  <si>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</si>
  <si>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</si>
  <si>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</si>
  <si>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</si>
  <si>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</si>
  <si>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</si>
  <si>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</si>
  <si>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</si>
  <si>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</si>
  <si>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</si>
  <si>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</si>
  <si>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</si>
  <si>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</si>
  <si>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</si>
  <si>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</si>
  <si>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</si>
  <si>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</si>
  <si>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</si>
  <si>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</si>
  <si>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</si>
  <si>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</si>
  <si>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</si>
  <si>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</si>
  <si>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</si>
  <si>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</si>
  <si>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</si>
  <si>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</si>
  <si>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</si>
  <si>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</si>
  <si>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</si>
  <si>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</si>
  <si>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</si>
  <si>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</si>
  <si>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</si>
  <si>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</si>
  <si>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</si>
  <si>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</si>
  <si>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</si>
  <si>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</si>
  <si>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</si>
  <si>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</si>
  <si>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</si>
  <si>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</si>
  <si>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</si>
  <si>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</si>
  <si>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</si>
  <si>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</si>
  <si>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</si>
  <si>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</si>
  <si>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</si>
  <si>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</si>
  <si>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</si>
  <si>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</si>
  <si>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</si>
  <si>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</si>
  <si>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</si>
  <si>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</si>
  <si>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</si>
  <si>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</si>
  <si>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</si>
  <si>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</si>
  <si>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</si>
  <si>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</si>
  <si>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</si>
  <si>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</si>
  <si>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</si>
  <si>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</si>
  <si>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</si>
  <si>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</si>
  <si>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</si>
  <si>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</si>
  <si>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</si>
  <si>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</si>
  <si>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</si>
  <si>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</si>
  <si>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</si>
  <si>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</si>
  <si>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</si>
  <si>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</si>
  <si>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</si>
  <si>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</si>
  <si>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</si>
  <si>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</si>
  <si>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</si>
  <si>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</si>
  <si>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</si>
  <si>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</si>
  <si>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</si>
  <si>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</si>
  <si>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</si>
  <si>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</si>
  <si>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</si>
  <si>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</si>
  <si>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</si>
  <si>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</si>
  <si>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</si>
  <si>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</si>
  <si>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</si>
  <si>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</si>
  <si>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</si>
  <si>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</si>
  <si>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</si>
  <si>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</si>
  <si>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</si>
  <si>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</si>
  <si>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</si>
  <si>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</si>
  <si>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</si>
  <si>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</si>
  <si>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</si>
  <si>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</si>
  <si>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</si>
  <si>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</si>
  <si>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</si>
  <si>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</si>
  <si>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</si>
  <si>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</si>
  <si>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</si>
  <si>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</si>
  <si>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</si>
  <si>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</si>
  <si>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</si>
  <si>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</si>
  <si>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</si>
  <si>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</si>
  <si>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</si>
  <si>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</si>
  <si>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</si>
  <si>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</si>
  <si>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</si>
  <si>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</si>
  <si>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</si>
  <si>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</si>
  <si>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</si>
  <si>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</si>
  <si>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</si>
  <si>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</si>
  <si>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</si>
  <si>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</si>
  <si>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</si>
  <si>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</si>
  <si>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</si>
  <si>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</si>
  <si>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</si>
  <si>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</si>
  <si>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</si>
  <si>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</si>
  <si>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</si>
  <si>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</si>
  <si>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</si>
  <si>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</si>
  <si>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</si>
  <si>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</si>
  <si>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</si>
  <si>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</si>
  <si>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</si>
  <si>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</si>
  <si>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</si>
  <si>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</si>
  <si>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</si>
  <si>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</si>
  <si>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</si>
  <si>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</si>
  <si>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</si>
  <si>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</si>
  <si>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</si>
  <si>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</si>
  <si>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</si>
  <si>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</si>
  <si>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</si>
  <si>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</si>
  <si>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</si>
  <si>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</si>
  <si>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</si>
  <si>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</si>
  <si>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</si>
  <si>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</si>
  <si>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</si>
  <si>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</si>
  <si>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</si>
  <si>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</si>
  <si>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</si>
  <si>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</si>
  <si>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</si>
  <si>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</si>
  <si>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</si>
  <si>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</si>
  <si>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</si>
  <si>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</si>
  <si>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</si>
  <si>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</si>
  <si>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</si>
  <si>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</si>
  <si>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</si>
  <si>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</si>
  <si>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</si>
  <si>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</si>
  <si>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</si>
  <si>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</si>
  <si>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</si>
  <si>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</si>
  <si>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</si>
  <si>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</si>
  <si>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</si>
  <si>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</si>
  <si>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</si>
  <si>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</si>
  <si>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</si>
  <si>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</si>
  <si>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</si>
  <si>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</si>
  <si>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</si>
  <si>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</si>
  <si>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</si>
  <si>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</si>
  <si>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</si>
  <si>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</si>
  <si>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</si>
  <si>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</si>
  <si>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</si>
  <si>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</si>
  <si>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</si>
  <si>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</si>
  <si>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</si>
  <si>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</si>
  <si>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</si>
  <si>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</si>
  <si>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</si>
  <si>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</si>
  <si>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</si>
  <si>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</si>
  <si>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</si>
  <si>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</si>
  <si>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</si>
  <si>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</si>
  <si>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</si>
  <si>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</si>
  <si>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</si>
  <si>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</si>
  <si>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</si>
  <si>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</si>
  <si>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</si>
  <si>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</si>
  <si>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</si>
  <si>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</si>
  <si>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</si>
  <si>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</si>
  <si>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</si>
  <si>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</si>
  <si>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</si>
  <si>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</si>
  <si>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</si>
  <si>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</si>
  <si>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</si>
  <si>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</si>
  <si>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</si>
  <si>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</si>
  <si>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</si>
  <si>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</si>
  <si>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</si>
  <si>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</si>
  <si>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</si>
  <si>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</si>
  <si>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</si>
  <si>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</si>
  <si>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</si>
  <si>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</si>
  <si>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</si>
  <si>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</si>
  <si>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</si>
  <si>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</si>
  <si>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</si>
  <si>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</si>
  <si>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</si>
  <si>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</si>
  <si>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</si>
  <si>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</si>
  <si>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</si>
  <si>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</si>
  <si>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</si>
  <si>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</si>
  <si>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</si>
  <si>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</si>
  <si>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</si>
  <si>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</si>
  <si>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</si>
  <si>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</si>
  <si>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</si>
  <si>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</si>
  <si>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</si>
  <si>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</si>
  <si>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</si>
  <si>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</si>
  <si>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</si>
  <si>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</si>
  <si>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</si>
  <si>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</si>
  <si>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</si>
  <si>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</si>
  <si>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</si>
  <si>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</si>
  <si>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</si>
  <si>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</si>
  <si>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</si>
  <si>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</si>
  <si>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</si>
  <si>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</si>
  <si>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</si>
  <si>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</si>
  <si>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</si>
  <si>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</si>
  <si>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</si>
  <si>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</si>
  <si>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</si>
  <si>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</si>
  <si>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</si>
  <si>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</si>
  <si>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</si>
  <si>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</si>
  <si>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</si>
  <si>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</si>
  <si>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</si>
  <si>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</si>
  <si>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</si>
  <si>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</si>
  <si>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</si>
  <si>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</si>
  <si>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</si>
  <si>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</si>
  <si>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</si>
  <si>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</si>
  <si>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</si>
  <si>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</si>
  <si>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</si>
  <si>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</si>
  <si>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</si>
  <si>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</si>
  <si>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</si>
  <si>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</si>
  <si>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</si>
  <si>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</si>
  <si>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</si>
  <si>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</si>
  <si>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</si>
  <si>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</si>
  <si>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</si>
  <si>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</si>
  <si>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</si>
  <si>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</si>
  <si>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</si>
  <si>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</si>
  <si>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</si>
  <si>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</si>
  <si>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</si>
  <si>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</si>
  <si>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</si>
  <si>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</si>
  <si>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</si>
  <si>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</si>
  <si>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</si>
  <si>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</si>
  <si>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</si>
  <si>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</si>
  <si>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</si>
  <si>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</si>
  <si>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</si>
  <si>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</si>
  <si>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</si>
  <si>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</si>
  <si>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</si>
  <si>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</si>
  <si>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</si>
  <si>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</si>
  <si>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</si>
  <si>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</si>
  <si>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</si>
  <si>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</si>
  <si>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</si>
  <si>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</si>
  <si>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</si>
  <si>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</si>
  <si>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</si>
  <si>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</si>
  <si>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</si>
  <si>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</si>
  <si>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</si>
  <si>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</si>
  <si>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</si>
  <si>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</si>
  <si>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</si>
  <si>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</si>
  <si>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</si>
  <si>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</si>
  <si>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</si>
  <si>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</si>
  <si>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</si>
  <si>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</si>
  <si>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</si>
  <si>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</si>
  <si>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</si>
  <si>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</si>
  <si>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</si>
  <si>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</si>
  <si>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</si>
  <si>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</si>
  <si>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</si>
  <si>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</si>
  <si>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</si>
  <si>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</si>
  <si>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</si>
  <si>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</si>
  <si>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</si>
  <si>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</si>
  <si>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</si>
  <si>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</si>
  <si>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</si>
  <si>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</si>
  <si>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</si>
  <si>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</si>
  <si>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</si>
  <si>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</si>
  <si>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</si>
  <si>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</si>
  <si>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</si>
  <si>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</si>
  <si>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</si>
  <si>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</si>
  <si>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</si>
  <si>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</si>
  <si>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</si>
  <si>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</si>
  <si>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</si>
  <si>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</si>
  <si>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</si>
  <si>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</si>
  <si>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</si>
  <si>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</si>
  <si>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</si>
  <si>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</si>
  <si>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</si>
  <si>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</si>
  <si>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</si>
  <si>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</si>
  <si>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</si>
  <si>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</si>
  <si>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</si>
  <si>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</si>
  <si>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</si>
  <si>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</si>
  <si>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</si>
  <si>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</si>
  <si>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</si>
  <si>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</si>
  <si>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</si>
  <si>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</si>
  <si>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</si>
  <si>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</si>
  <si>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</si>
  <si>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</si>
  <si>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</si>
  <si>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</si>
  <si>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</si>
  <si>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</si>
  <si>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</si>
  <si>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</si>
  <si>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</si>
  <si>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</si>
  <si>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</si>
  <si>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</si>
  <si>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</si>
  <si>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</si>
  <si>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</si>
  <si>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</si>
  <si>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</si>
  <si>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</si>
  <si>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</si>
  <si>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</si>
  <si>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</si>
  <si>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</si>
  <si>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</si>
  <si>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</si>
  <si>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</si>
  <si>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</si>
  <si>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</si>
  <si>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</si>
  <si>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</si>
  <si>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</si>
  <si>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</si>
  <si>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</si>
  <si>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</si>
  <si>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</si>
  <si>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</si>
  <si>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</si>
  <si>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</si>
  <si>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</si>
  <si>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</si>
  <si>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</si>
  <si>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</si>
  <si>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</si>
  <si>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</si>
  <si>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</si>
  <si>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</si>
  <si>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</si>
  <si>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</si>
  <si>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</si>
  <si>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</si>
  <si>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</si>
  <si>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</si>
  <si>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</si>
  <si>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</si>
  <si>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</si>
  <si>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</si>
  <si>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</si>
  <si>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</si>
  <si>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</si>
  <si>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</si>
  <si>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</si>
  <si>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</si>
  <si>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</si>
  <si>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</si>
  <si>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</si>
  <si>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</si>
  <si>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</si>
  <si>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</si>
  <si>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</si>
  <si>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</si>
  <si>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</si>
  <si>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</si>
  <si>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</si>
  <si>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</si>
  <si>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</si>
  <si>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</si>
  <si>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</si>
  <si>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</si>
  <si>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</si>
  <si>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</si>
  <si>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</si>
  <si>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</si>
  <si>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</si>
  <si>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</si>
  <si>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</si>
  <si>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</si>
  <si>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</si>
  <si>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</si>
  <si>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</si>
  <si>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</si>
  <si>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</si>
  <si>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</si>
  <si>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</si>
  <si>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</si>
  <si>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</si>
  <si>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</si>
  <si>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</si>
  <si>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</si>
  <si>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</si>
  <si>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</si>
  <si>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</si>
  <si>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</si>
  <si>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</si>
  <si>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</si>
  <si>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</si>
  <si>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</si>
  <si>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</si>
  <si>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</si>
  <si>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</si>
  <si>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</si>
  <si>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</si>
  <si>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</si>
  <si>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</si>
  <si>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</si>
  <si>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</si>
  <si>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</si>
  <si>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</si>
  <si>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</si>
  <si>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</si>
  <si>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</si>
  <si>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</si>
  <si>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</si>
  <si>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</si>
  <si>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</si>
  <si>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</si>
  <si>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</si>
  <si>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</si>
  <si>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</si>
  <si>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</si>
  <si>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</si>
  <si>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</si>
  <si>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</si>
  <si>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</si>
  <si>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</si>
  <si>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</si>
  <si>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</si>
  <si>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</si>
  <si>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</si>
  <si>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</si>
  <si>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</si>
  <si>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</si>
  <si>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</si>
  <si>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</si>
  <si>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</si>
  <si>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</si>
  <si>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</si>
  <si>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</si>
  <si>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</si>
  <si>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</si>
  <si>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</si>
  <si>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</si>
  <si>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</si>
  <si>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</si>
  <si>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</si>
  <si>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</si>
  <si>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</si>
  <si>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</si>
  <si>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</si>
  <si>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</si>
  <si>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</si>
  <si>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</si>
  <si>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</si>
  <si>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</si>
  <si>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</si>
  <si>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</si>
  <si>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</si>
  <si>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</si>
  <si>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</si>
  <si>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</si>
  <si>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</si>
  <si>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</si>
  <si>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</si>
  <si>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</si>
  <si>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</si>
  <si>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</si>
  <si>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</si>
  <si>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</si>
  <si>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</si>
  <si>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</si>
  <si>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</si>
  <si>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</si>
  <si>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</si>
  <si>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</si>
  <si>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</si>
  <si>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</si>
  <si>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</si>
  <si>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</si>
  <si>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</si>
  <si>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</si>
  <si>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</si>
  <si>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</si>
  <si>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</si>
  <si>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</si>
  <si>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</si>
  <si>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</si>
  <si>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</si>
  <si>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</si>
  <si>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</si>
  <si>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</si>
  <si>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</si>
  <si>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</si>
  <si>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</si>
  <si>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</si>
  <si>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</si>
  <si>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</si>
  <si>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</si>
  <si>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</si>
  <si>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</si>
  <si>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</si>
  <si>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</si>
  <si>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</si>
  <si>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</si>
  <si>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</si>
  <si>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</si>
  <si>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</si>
  <si>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</si>
  <si>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</si>
  <si>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</si>
  <si>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</si>
  <si>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</si>
  <si>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</si>
  <si>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</si>
  <si>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</si>
  <si>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</si>
  <si>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</si>
  <si>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</si>
  <si>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</si>
  <si>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</si>
  <si>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</si>
  <si>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</si>
  <si>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</si>
  <si>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</si>
  <si>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</si>
  <si>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</si>
  <si>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</si>
  <si>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</si>
  <si>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</si>
  <si>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</si>
  <si>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</si>
  <si>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</si>
  <si>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</si>
  <si>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</si>
  <si>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</si>
  <si>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</si>
  <si>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</si>
  <si>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</si>
  <si>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</si>
  <si>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</si>
  <si>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</si>
  <si>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</si>
  <si>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</si>
  <si>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</si>
  <si>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</si>
  <si>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</si>
  <si>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</si>
  <si>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</si>
  <si>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</si>
  <si>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</si>
  <si>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</si>
  <si>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</si>
  <si>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</si>
  <si>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</si>
  <si>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</si>
  <si>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</si>
  <si>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</si>
  <si>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</si>
  <si>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</si>
  <si>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</si>
  <si>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</si>
  <si>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</si>
  <si>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</si>
  <si>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</si>
  <si>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</si>
  <si>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</si>
  <si>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</si>
  <si>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</si>
  <si>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</si>
  <si>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</si>
  <si>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</si>
  <si>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</si>
  <si>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</si>
  <si>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</si>
  <si>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</si>
  <si>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</si>
  <si>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</si>
  <si>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</si>
  <si>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</si>
  <si>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</si>
  <si>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</si>
  <si>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</si>
  <si>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</si>
  <si>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</si>
  <si>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</si>
  <si>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</si>
  <si>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</si>
  <si>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</si>
  <si>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</si>
  <si>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</si>
  <si>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</si>
  <si>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</si>
  <si>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</si>
  <si>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</si>
  <si>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</si>
  <si>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</si>
  <si>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</si>
  <si>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</si>
  <si>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</si>
  <si>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</si>
  <si>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</si>
  <si>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</si>
  <si>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</si>
  <si>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</si>
  <si>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</si>
  <si>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</si>
  <si>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</si>
  <si>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</si>
  <si>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</si>
  <si>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</si>
  <si>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</si>
  <si>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</si>
  <si>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</si>
  <si>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</si>
  <si>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</si>
  <si>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</si>
  <si>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</si>
  <si>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</si>
  <si>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</si>
  <si>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</si>
  <si>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</si>
  <si>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</si>
  <si>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</si>
  <si>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</si>
  <si>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</si>
  <si>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</si>
  <si>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</si>
  <si>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</si>
  <si>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</si>
  <si>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</si>
  <si>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</si>
  <si>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</si>
  <si>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</si>
  <si>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</si>
  <si>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</si>
  <si>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</si>
  <si>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</si>
  <si>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</si>
  <si>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</si>
  <si>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</si>
  <si>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</si>
  <si>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</si>
  <si>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</si>
  <si>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</si>
  <si>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</si>
  <si>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</si>
  <si>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</si>
  <si>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</si>
  <si>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</si>
  <si>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</si>
  <si>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</si>
  <si>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</si>
  <si>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</si>
  <si>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</si>
  <si>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</si>
  <si>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</si>
  <si>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</si>
  <si>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</si>
  <si>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</si>
  <si>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</si>
  <si>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</si>
  <si>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</si>
  <si>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</si>
  <si>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</si>
  <si>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</si>
  <si>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</si>
  <si>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</si>
  <si>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</si>
  <si>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</si>
  <si>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</si>
  <si>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</si>
  <si>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</si>
  <si>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</si>
  <si>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</si>
  <si>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</si>
  <si>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</si>
  <si>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</si>
  <si>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</si>
  <si>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</si>
  <si>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</si>
  <si>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</si>
  <si>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</si>
  <si>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</si>
  <si>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</si>
  <si>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</si>
  <si>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</si>
  <si>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</si>
  <si>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</si>
  <si>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</si>
  <si>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</si>
  <si>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</si>
  <si>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</si>
  <si>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</si>
  <si>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</si>
  <si>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</si>
  <si>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</si>
  <si>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</si>
  <si>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</si>
  <si>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</si>
  <si>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</si>
  <si>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</si>
  <si>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</si>
  <si>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</si>
  <si>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</si>
  <si>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</si>
  <si>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</si>
  <si>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</si>
  <si>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</si>
  <si>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</si>
  <si>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</si>
  <si>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</si>
  <si>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</si>
  <si>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</si>
  <si>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</si>
  <si>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</si>
  <si>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</si>
  <si>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</si>
  <si>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</si>
  <si>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</si>
  <si>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</si>
  <si>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</si>
  <si>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</si>
  <si>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</si>
  <si>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</si>
  <si>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</si>
  <si>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</si>
  <si>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</si>
  <si>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</si>
  <si>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</si>
  <si>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</si>
  <si>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</si>
  <si>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</si>
  <si>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</si>
  <si>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</si>
  <si>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</si>
  <si>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</si>
  <si>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</si>
  <si>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</si>
  <si>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</si>
  <si>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</si>
  <si>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</si>
  <si>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</si>
  <si>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</si>
  <si>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</si>
  <si>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</si>
  <si>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</si>
  <si>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</si>
  <si>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</si>
  <si>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</si>
  <si>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</si>
  <si>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</si>
  <si>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</si>
  <si>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</si>
  <si>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</si>
  <si>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</si>
  <si>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</si>
  <si>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</si>
  <si>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</si>
  <si>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</si>
  <si>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</si>
  <si>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</si>
  <si>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</si>
  <si>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</si>
  <si>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</si>
  <si>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</si>
  <si>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</si>
  <si>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</si>
  <si>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</si>
  <si>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</si>
  <si>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</si>
  <si>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</si>
  <si>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</si>
  <si>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</si>
  <si>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</si>
  <si>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</si>
  <si>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</si>
  <si>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</si>
  <si>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</si>
  <si>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</si>
  <si>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</si>
  <si>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</si>
  <si>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</si>
  <si>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</si>
  <si>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</si>
  <si>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</si>
  <si>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</si>
  <si>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</si>
  <si>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</si>
  <si>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</si>
  <si>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</si>
  <si>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</si>
  <si>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</si>
  <si>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</si>
  <si>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</si>
  <si>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</si>
  <si>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</si>
  <si>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</si>
  <si>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</si>
  <si>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</si>
  <si>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</si>
  <si>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</si>
  <si>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</si>
  <si>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</si>
  <si>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</si>
  <si>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</si>
  <si>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</si>
  <si>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</si>
  <si>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</si>
  <si>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</si>
  <si>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</si>
  <si>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</si>
  <si>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</si>
  <si>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</si>
  <si>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</si>
  <si>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</si>
  <si>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</si>
  <si>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</si>
  <si>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</si>
  <si>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</si>
  <si>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</si>
  <si>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</si>
  <si>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</si>
  <si>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</si>
  <si>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</si>
  <si>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</si>
  <si>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</si>
  <si>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</si>
  <si>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</si>
  <si>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</si>
  <si>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</si>
  <si>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</si>
  <si>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</si>
  <si>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</si>
  <si>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</si>
  <si>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</si>
  <si>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</si>
  <si>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</si>
  <si>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</si>
  <si>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</si>
  <si>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</si>
  <si>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</si>
  <si>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</si>
  <si>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</si>
  <si>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</si>
  <si>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</si>
  <si>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</si>
  <si>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</si>
  <si>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</si>
  <si>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</si>
  <si>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</si>
  <si>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</si>
  <si>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</si>
  <si>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</si>
  <si>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</si>
  <si>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</si>
  <si>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</si>
  <si>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</si>
  <si>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</si>
  <si>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</si>
  <si>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</si>
  <si>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</si>
  <si>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</si>
  <si>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</si>
  <si>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</si>
  <si>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</si>
  <si>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</si>
  <si>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</si>
  <si>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</si>
  <si>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</si>
  <si>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</si>
  <si>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</si>
  <si>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</si>
  <si>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</si>
  <si>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</si>
  <si>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</si>
  <si>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</si>
  <si>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</si>
  <si>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</si>
  <si>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</si>
  <si>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</si>
  <si>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</si>
  <si>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</si>
  <si>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</si>
  <si>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</si>
  <si>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</si>
  <si>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</si>
  <si>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</si>
  <si>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</si>
  <si>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</si>
  <si>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</si>
  <si>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</si>
  <si>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</si>
  <si>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</si>
  <si>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</si>
  <si>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</si>
  <si>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</si>
  <si>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</si>
  <si>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</si>
  <si>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</si>
  <si>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</si>
  <si>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</si>
  <si>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</si>
  <si>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</si>
  <si>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</si>
  <si>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</si>
  <si>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</si>
  <si>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</si>
  <si>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</si>
  <si>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</si>
  <si>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</si>
  <si>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</si>
  <si>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</si>
  <si>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</si>
  <si>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</si>
  <si>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</si>
  <si>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</si>
  <si>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</si>
  <si>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</si>
  <si>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</si>
  <si>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</si>
  <si>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</si>
  <si>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</si>
  <si>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</si>
  <si>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</si>
  <si>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</si>
  <si>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</si>
  <si>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</si>
  <si>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</si>
  <si>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</si>
  <si>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</si>
  <si>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</si>
  <si>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</si>
  <si>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</si>
  <si>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</si>
  <si>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</si>
  <si>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</si>
  <si>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</si>
  <si>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</si>
  <si>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</si>
  <si>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</si>
  <si>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</si>
  <si>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</si>
  <si>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</si>
  <si>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</si>
  <si>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</si>
  <si>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</si>
  <si>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</si>
  <si>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</si>
  <si>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</si>
  <si>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</si>
  <si>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</si>
  <si>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</si>
  <si>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</si>
  <si>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</si>
  <si>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</si>
  <si>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</si>
  <si>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</si>
  <si>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</si>
  <si>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</si>
  <si>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</si>
  <si>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</si>
  <si>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</si>
  <si>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</si>
  <si>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</si>
  <si>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</si>
  <si>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</si>
  <si>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</si>
  <si>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</si>
  <si>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</si>
  <si>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</si>
  <si>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</si>
  <si>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</si>
  <si>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</si>
  <si>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</si>
  <si>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</si>
  <si>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</si>
  <si>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</si>
  <si>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</si>
  <si>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</si>
  <si>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</si>
  <si>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</si>
  <si>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</si>
  <si>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</si>
  <si>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</si>
  <si>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</si>
  <si>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</si>
  <si>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</si>
  <si>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</si>
  <si>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</si>
  <si>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</si>
  <si>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</si>
  <si>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</si>
  <si>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</si>
  <si>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</si>
  <si>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</si>
  <si>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</si>
  <si>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</si>
  <si>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</si>
  <si>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</si>
  <si>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</si>
  <si>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</si>
  <si>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</si>
  <si>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</si>
  <si>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</si>
  <si>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</si>
  <si>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</si>
  <si>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</si>
  <si>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</si>
  <si>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</si>
  <si>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</si>
  <si>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</si>
  <si>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</si>
  <si>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</si>
  <si>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</si>
  <si>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</si>
  <si>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</si>
  <si>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</si>
  <si>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</si>
  <si>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</si>
  <si>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</si>
  <si>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</si>
  <si>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</si>
  <si>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</si>
  <si>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</si>
  <si>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</si>
  <si>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</si>
  <si>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</si>
  <si>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</si>
  <si>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</si>
  <si>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</si>
  <si>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</si>
  <si>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</si>
  <si>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</si>
  <si>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</si>
  <si>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</si>
  <si>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</si>
  <si>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</si>
  <si>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</si>
  <si>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</si>
  <si>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</si>
  <si>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</si>
  <si>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</si>
  <si>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</si>
  <si>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</si>
  <si>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</si>
  <si>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</si>
  <si>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</si>
  <si>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</si>
  <si>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</si>
  <si>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</si>
  <si>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</si>
  <si>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</si>
  <si>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</si>
  <si>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</si>
  <si>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</si>
  <si>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</si>
  <si>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</si>
  <si>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</si>
  <si>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</si>
  <si>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</si>
  <si>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</si>
  <si>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</si>
  <si>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</si>
  <si>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</si>
  <si>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</si>
  <si>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</si>
  <si>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</si>
  <si>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</si>
  <si>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</si>
  <si>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</si>
  <si>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</si>
  <si>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</si>
  <si>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</si>
  <si>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</si>
  <si>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</si>
  <si>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</si>
  <si>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</si>
  <si>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</si>
  <si>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</si>
  <si>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</si>
  <si>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</si>
  <si>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</si>
  <si>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</si>
  <si>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</si>
  <si>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</si>
  <si>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</si>
  <si>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</si>
  <si>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</si>
  <si>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</si>
  <si>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</si>
  <si>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</si>
  <si>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</si>
  <si>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</si>
  <si>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</si>
  <si>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</si>
  <si>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</si>
  <si>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</si>
  <si>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</si>
  <si>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</si>
  <si>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</si>
  <si>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</si>
  <si>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</si>
  <si>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</si>
  <si>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</si>
  <si>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</si>
  <si>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</si>
  <si>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</si>
  <si>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</si>
  <si>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</si>
  <si>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</si>
  <si>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</si>
  <si>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</si>
  <si>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</si>
  <si>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</si>
  <si>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</si>
  <si>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</si>
  <si>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</si>
  <si>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</si>
  <si>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</si>
  <si>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</si>
  <si>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</si>
  <si>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</si>
  <si>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</si>
  <si>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</si>
  <si>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</si>
  <si>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</si>
  <si>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</si>
  <si>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</si>
  <si>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</si>
  <si>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</si>
  <si>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</si>
  <si>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</si>
  <si>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</si>
  <si>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</si>
  <si>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</si>
  <si>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</si>
  <si>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</si>
  <si>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</si>
  <si>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</si>
  <si>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</si>
  <si>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</si>
  <si>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</si>
  <si>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</si>
  <si>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</si>
  <si>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</si>
  <si>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</si>
  <si>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</si>
  <si>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</si>
  <si>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</si>
  <si>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</si>
  <si>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</si>
  <si>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</si>
  <si>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</si>
  <si>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</si>
  <si>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</si>
  <si>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</si>
  <si>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</si>
  <si>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</si>
  <si>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</si>
  <si>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</si>
  <si>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</si>
  <si>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</si>
  <si>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</si>
  <si>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</si>
  <si>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</si>
  <si>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</si>
  <si>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</si>
  <si>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</si>
  <si>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</si>
  <si>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</si>
  <si>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</si>
  <si>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</si>
  <si>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</si>
  <si>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</si>
  <si>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</si>
  <si>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</si>
  <si>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</si>
  <si>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</si>
  <si>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</si>
  <si>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</si>
  <si>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</si>
  <si>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</si>
  <si>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</si>
  <si>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</si>
  <si>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</si>
  <si>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</si>
  <si>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</si>
  <si>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</si>
  <si>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</si>
  <si>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</si>
  <si>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</si>
  <si>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</si>
  <si>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</si>
  <si>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</si>
  <si>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</si>
  <si>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</si>
  <si>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</si>
  <si>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</si>
  <si>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</si>
  <si>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</si>
  <si>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</si>
  <si>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</si>
  <si>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</si>
  <si>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</si>
  <si>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</si>
  <si>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</si>
  <si>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</si>
  <si>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</si>
  <si>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</si>
  <si>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</si>
  <si>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</si>
  <si>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</si>
  <si>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</si>
  <si>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</si>
  <si>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</si>
  <si>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</si>
  <si>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</si>
  <si>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</si>
  <si>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</si>
  <si>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</si>
  <si>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</si>
  <si>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</si>
  <si>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</si>
  <si>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</si>
  <si>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</si>
  <si>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</si>
  <si>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</si>
  <si>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</si>
  <si>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</si>
  <si>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</si>
  <si>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</si>
  <si>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</si>
  <si>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</si>
  <si>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</si>
  <si>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</si>
  <si>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</si>
  <si>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</si>
  <si>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</si>
  <si>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</si>
  <si>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</si>
  <si>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</si>
  <si>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</si>
  <si>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</si>
  <si>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</si>
  <si>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</si>
  <si>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</si>
  <si>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</si>
  <si>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</si>
  <si>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</si>
  <si>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</si>
  <si>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</si>
  <si>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</si>
  <si>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</si>
  <si>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</si>
  <si>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</si>
  <si>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</si>
  <si>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</si>
  <si>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</si>
  <si>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</si>
  <si>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</si>
  <si>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</si>
  <si>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</si>
  <si>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</si>
  <si>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</si>
  <si>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</si>
  <si>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</si>
  <si>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</si>
  <si>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</si>
  <si>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</si>
  <si>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</si>
  <si>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</si>
  <si>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</si>
  <si>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</si>
  <si>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</si>
  <si>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</si>
  <si>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</si>
  <si>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</si>
  <si>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</si>
  <si>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</si>
  <si>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</si>
  <si>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</si>
  <si>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</si>
  <si>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</si>
  <si>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</si>
  <si>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</si>
  <si>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</si>
  <si>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</si>
  <si>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</si>
  <si>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</si>
  <si>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</si>
  <si>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</si>
  <si>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</si>
  <si>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</si>
  <si>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</si>
  <si>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</si>
  <si>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</si>
  <si>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</si>
  <si>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</si>
  <si>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</si>
  <si>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</si>
  <si>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</si>
  <si>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</si>
  <si>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</si>
  <si>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</si>
  <si>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</si>
  <si>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</si>
  <si>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</si>
  <si>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</si>
  <si>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</si>
  <si>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</si>
  <si>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</si>
  <si>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</si>
  <si>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</si>
  <si>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</si>
  <si>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</si>
  <si>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</si>
  <si>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</si>
  <si>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</si>
  <si>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</si>
  <si>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</si>
  <si>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</si>
  <si>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</si>
  <si>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</si>
  <si>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</si>
  <si>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</si>
  <si>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</si>
  <si>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</si>
  <si>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</si>
  <si>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</si>
  <si>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</si>
  <si>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</si>
  <si>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</si>
  <si>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</si>
  <si>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</si>
  <si>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</si>
  <si>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</si>
  <si>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</si>
  <si>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</si>
  <si>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</si>
  <si>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</si>
  <si>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</si>
  <si>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</si>
  <si>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</si>
  <si>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</si>
  <si>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</si>
  <si>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</si>
  <si>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</si>
  <si>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</si>
  <si>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</si>
  <si>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</si>
  <si>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</si>
  <si>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</si>
  <si>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</si>
  <si>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</si>
  <si>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</si>
  <si>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</si>
  <si>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</si>
  <si>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</si>
  <si>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</si>
  <si>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</si>
  <si>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</si>
  <si>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</si>
  <si>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</si>
  <si>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</si>
  <si>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</si>
  <si>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</si>
  <si>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</si>
  <si>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</si>
  <si>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</si>
  <si>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</si>
  <si>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</si>
  <si>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</si>
  <si>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</si>
  <si>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</si>
  <si>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</si>
  <si>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</si>
  <si>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</si>
  <si>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</si>
  <si>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</si>
  <si>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</si>
  <si>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</si>
  <si>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</si>
  <si>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</si>
  <si>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</si>
  <si>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</si>
  <si>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</si>
  <si>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</si>
  <si>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</si>
  <si>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</si>
  <si>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</si>
  <si>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</si>
  <si>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</si>
  <si>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</si>
  <si>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</si>
  <si>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</si>
  <si>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</si>
  <si>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</si>
  <si>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</si>
  <si>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</si>
  <si>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</si>
  <si>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</si>
  <si>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</si>
  <si>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</si>
  <si>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</si>
  <si>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</si>
  <si>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</si>
  <si>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</si>
  <si>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</si>
  <si>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</si>
  <si>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</si>
  <si>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</si>
  <si>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</si>
  <si>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</si>
  <si>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</si>
  <si>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</si>
  <si>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</si>
  <si>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</si>
  <si>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</si>
  <si>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</si>
  <si>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</si>
  <si>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</si>
  <si>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</si>
  <si>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</si>
  <si>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</si>
  <si>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</si>
  <si>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</si>
  <si>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</si>
  <si>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</si>
  <si>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</si>
  <si>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</si>
  <si>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</si>
  <si>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</si>
  <si>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</si>
  <si>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</si>
  <si>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</si>
  <si>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</si>
  <si>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</si>
  <si>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</si>
  <si>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</si>
  <si>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</si>
  <si>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</si>
  <si>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</si>
  <si>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</si>
  <si>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</si>
  <si>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</si>
  <si>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</si>
  <si>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</si>
  <si>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</si>
  <si>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</si>
  <si>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</si>
  <si>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</si>
  <si>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</si>
  <si>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</si>
  <si>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</si>
  <si>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</si>
  <si>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</si>
  <si>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</si>
  <si>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</si>
  <si>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</si>
  <si>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</si>
  <si>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</si>
  <si>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</si>
  <si>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</si>
  <si>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</si>
  <si>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</si>
  <si>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</si>
  <si>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</si>
  <si>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</si>
  <si>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</si>
  <si>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</si>
  <si>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</si>
  <si>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</si>
  <si>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</si>
  <si>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</si>
  <si>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</si>
  <si>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</si>
  <si>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</si>
  <si>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</si>
  <si>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</si>
  <si>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</si>
  <si>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</si>
  <si>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</si>
  <si>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</si>
  <si>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</si>
  <si>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</si>
  <si>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</si>
  <si>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</si>
  <si>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</si>
  <si>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</si>
  <si>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</si>
  <si>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</si>
  <si>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</si>
  <si>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</si>
  <si>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</si>
  <si>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</si>
  <si>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</si>
  <si>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</si>
  <si>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</si>
  <si>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</si>
  <si>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</si>
  <si>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</si>
  <si>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</si>
  <si>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</si>
  <si>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</si>
  <si>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</si>
  <si>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</si>
  <si>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</si>
  <si>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</si>
  <si>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</si>
  <si>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</si>
  <si>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</si>
  <si>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</si>
  <si>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</si>
  <si>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</si>
  <si>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</si>
  <si>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</si>
  <si>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</si>
  <si>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</si>
  <si>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</si>
  <si>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</si>
  <si>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</si>
  <si>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</si>
  <si>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</si>
  <si>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</si>
  <si>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</si>
  <si>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</si>
  <si>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</si>
  <si>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</si>
  <si>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</si>
  <si>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</si>
  <si>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</si>
  <si>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</si>
  <si>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</si>
  <si>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</si>
  <si>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</si>
  <si>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</si>
  <si>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</si>
  <si>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</si>
  <si>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</si>
  <si>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</si>
  <si>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</si>
  <si>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</si>
  <si>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</si>
  <si>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</si>
  <si>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</si>
  <si>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</si>
  <si>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</si>
  <si>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</si>
  <si>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</si>
  <si>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</si>
  <si>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</si>
  <si>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</si>
  <si>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</si>
  <si>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</si>
  <si>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</si>
  <si>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</si>
  <si>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</si>
  <si>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</si>
  <si>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</si>
  <si>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</si>
  <si>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</si>
  <si>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</si>
  <si>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</si>
  <si>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</si>
  <si>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</si>
  <si>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</si>
  <si>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</si>
  <si>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</si>
  <si>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</si>
  <si>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</si>
  <si>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</si>
  <si>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</si>
  <si>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</si>
  <si>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</si>
  <si>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</si>
  <si>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</si>
  <si>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</si>
  <si>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</si>
  <si>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</si>
  <si>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</si>
  <si>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</si>
  <si>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</si>
  <si>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</si>
  <si>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</si>
  <si>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</si>
  <si>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</si>
  <si>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</si>
  <si>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</si>
  <si>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</si>
  <si>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</si>
  <si>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</si>
  <si>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</si>
  <si>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</si>
  <si>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</si>
  <si>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</si>
  <si>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</si>
  <si>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</si>
  <si>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</si>
  <si>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</si>
  <si>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</si>
  <si>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</si>
  <si>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</si>
  <si>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</si>
  <si>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</si>
  <si>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</si>
  <si>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</si>
  <si>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</si>
  <si>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</si>
  <si>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</si>
  <si>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</si>
  <si>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</si>
  <si>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</si>
  <si>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</si>
  <si>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</si>
  <si>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</si>
  <si>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</si>
  <si>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</si>
  <si>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</si>
  <si>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</si>
  <si>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</si>
  <si>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</si>
  <si>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</si>
  <si>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</si>
  <si>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</si>
  <si>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</si>
  <si>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</si>
  <si>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</si>
  <si>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</si>
  <si>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</si>
  <si>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</si>
  <si>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</si>
  <si>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</si>
  <si>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</si>
  <si>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</si>
  <si>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</si>
  <si>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</si>
  <si>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</si>
  <si>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</si>
  <si>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</si>
  <si>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</si>
  <si>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</si>
  <si>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</si>
  <si>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</si>
  <si>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</si>
  <si>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</si>
  <si>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</si>
  <si>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</si>
  <si>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</si>
  <si>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</si>
  <si>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</si>
  <si>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</si>
  <si>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</si>
  <si>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</si>
  <si>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</si>
  <si>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</si>
  <si>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</si>
  <si>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</si>
  <si>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</si>
  <si>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</si>
  <si>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</si>
  <si>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</si>
  <si>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</si>
  <si>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</si>
  <si>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</si>
  <si>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</si>
  <si>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</si>
  <si>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</si>
  <si>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</si>
  <si>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</si>
  <si>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</si>
  <si>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</si>
  <si>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</si>
  <si>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</si>
  <si>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</si>
  <si>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</si>
  <si>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</si>
  <si>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</si>
  <si>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</si>
  <si>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</si>
  <si>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</si>
  <si>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</si>
  <si>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</si>
  <si>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</si>
  <si>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</si>
  <si>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</si>
  <si>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</si>
  <si>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</si>
  <si>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</si>
  <si>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</si>
  <si>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</si>
  <si>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</si>
  <si>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</si>
  <si>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</si>
  <si>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</si>
  <si>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</si>
  <si>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</si>
  <si>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</si>
  <si>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</si>
  <si>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</si>
  <si>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</si>
  <si>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</si>
  <si>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</si>
  <si>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</si>
  <si>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</si>
  <si>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</si>
  <si>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</si>
  <si>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</si>
  <si>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</si>
  <si>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</si>
  <si>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</si>
  <si>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</si>
  <si>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</si>
  <si>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</si>
  <si>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</si>
  <si>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</si>
  <si>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</si>
  <si>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</si>
  <si>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</si>
  <si>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</si>
  <si>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</si>
  <si>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</si>
  <si>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</si>
  <si>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</si>
  <si>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</si>
  <si>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</si>
  <si>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</si>
  <si>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</si>
  <si>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</si>
  <si>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</si>
  <si>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</si>
  <si>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</si>
  <si>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</si>
  <si>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</si>
  <si>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</si>
  <si>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</si>
  <si>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</si>
  <si>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</si>
  <si>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</si>
  <si>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</si>
  <si>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</si>
  <si>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</si>
  <si>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</si>
  <si>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</si>
  <si>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</si>
  <si>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</si>
  <si>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</si>
  <si>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</si>
  <si>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</si>
  <si>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</si>
  <si>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</si>
  <si>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</si>
  <si>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</si>
  <si>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</si>
  <si>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</si>
  <si>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</si>
  <si>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</si>
  <si>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</si>
  <si>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</si>
  <si>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</si>
  <si>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</si>
  <si>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</si>
  <si>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</si>
  <si>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</si>
  <si>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</si>
  <si>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</si>
  <si>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</si>
  <si>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</si>
  <si>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</si>
  <si>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</si>
  <si>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</si>
  <si>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</si>
  <si>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</si>
  <si>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</si>
  <si>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</si>
  <si>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</si>
  <si>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</si>
  <si>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</si>
  <si>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</si>
  <si>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</si>
  <si>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</si>
  <si>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</si>
  <si>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</si>
  <si>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</si>
  <si>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</si>
  <si>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</si>
  <si>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</si>
  <si>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</si>
  <si>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</si>
  <si>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</si>
  <si>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</si>
  <si>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</si>
  <si>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</si>
  <si>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</si>
  <si>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</si>
  <si>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</si>
  <si>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</si>
  <si>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</si>
  <si>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</si>
  <si>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</si>
  <si>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</si>
  <si>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</si>
  <si>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</si>
  <si>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</si>
  <si>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</si>
  <si>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</si>
  <si>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</si>
  <si>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</si>
  <si>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</si>
  <si>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</si>
  <si>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</si>
  <si>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</si>
  <si>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</si>
  <si>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</si>
  <si>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</si>
  <si>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</si>
  <si>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</si>
  <si>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</si>
  <si>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</si>
  <si>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</si>
  <si>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</si>
  <si>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</si>
  <si>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</si>
  <si>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</si>
  <si>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</si>
  <si>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</si>
  <si>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</si>
  <si>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</si>
  <si>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</si>
  <si>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</si>
  <si>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</si>
  <si>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</si>
  <si>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</si>
  <si>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</si>
  <si>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</si>
  <si>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</si>
  <si>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</si>
  <si>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</si>
  <si>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</si>
  <si>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</si>
  <si>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</si>
  <si>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</si>
  <si>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</si>
  <si>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</si>
  <si>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</si>
  <si>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</si>
  <si>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</si>
  <si>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</si>
  <si>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</si>
  <si>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</si>
  <si>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</si>
  <si>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</si>
  <si>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</si>
  <si>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</si>
  <si>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</si>
  <si>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</si>
  <si>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</si>
  <si>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</si>
  <si>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</si>
  <si>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</si>
  <si>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</si>
  <si>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</si>
  <si>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</si>
  <si>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</si>
  <si>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</si>
  <si>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</si>
  <si>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</si>
  <si>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</si>
  <si>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</si>
  <si>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</si>
  <si>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</si>
  <si>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</si>
  <si>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</si>
  <si>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</si>
  <si>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</si>
  <si>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</si>
  <si>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</si>
  <si>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</si>
  <si>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</si>
  <si>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</si>
  <si>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</si>
  <si>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</si>
  <si>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</si>
  <si>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</si>
  <si>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</si>
  <si>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</si>
  <si>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</si>
  <si>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</si>
  <si>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</si>
  <si>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</si>
  <si>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</si>
  <si>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</si>
  <si>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</si>
  <si>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</si>
  <si>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</si>
  <si>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</si>
  <si>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</si>
  <si>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</si>
  <si>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</si>
  <si>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</si>
  <si>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</si>
  <si>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</si>
  <si>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</si>
  <si>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</si>
  <si>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</si>
  <si>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</si>
  <si>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</si>
  <si>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</si>
  <si>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</si>
  <si>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</si>
  <si>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</si>
  <si>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</si>
  <si>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</si>
  <si>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</si>
  <si>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</si>
  <si>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</si>
  <si>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</si>
  <si>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</si>
  <si>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</si>
  <si>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</si>
  <si>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</si>
  <si>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</si>
  <si>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</si>
  <si>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</si>
  <si>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</si>
  <si>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</si>
  <si>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</si>
  <si>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</si>
  <si>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</si>
  <si>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</si>
  <si>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</si>
  <si>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</si>
  <si>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</si>
  <si>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</si>
  <si>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</si>
  <si>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</si>
  <si>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</si>
  <si>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</si>
  <si>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</si>
  <si>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</si>
  <si>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</si>
  <si>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</si>
  <si>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</si>
  <si>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</si>
  <si>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</si>
  <si>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</si>
  <si>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</si>
  <si>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</si>
  <si>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</si>
  <si>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</si>
  <si>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</si>
  <si>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</si>
  <si>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</si>
  <si>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</si>
  <si>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</si>
  <si>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</si>
  <si>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</si>
  <si>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</si>
  <si>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</si>
  <si>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</si>
  <si>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</si>
  <si>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</si>
  <si>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</si>
  <si>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</si>
  <si>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</si>
  <si>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</si>
  <si>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</si>
  <si>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</si>
  <si>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</si>
  <si>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</si>
  <si>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</si>
  <si>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</si>
  <si>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</si>
  <si>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</si>
  <si>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</si>
  <si>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</si>
  <si>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</si>
  <si>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</si>
  <si>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</si>
  <si>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</si>
  <si>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</si>
  <si>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</si>
  <si>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</si>
  <si>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</si>
  <si>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</si>
  <si>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</si>
  <si>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</si>
  <si>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</si>
  <si>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</si>
  <si>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</si>
  <si>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</si>
  <si>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</si>
  <si>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</si>
  <si>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</si>
  <si>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</si>
  <si>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</si>
  <si>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</si>
  <si>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</si>
  <si>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</si>
  <si>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</si>
  <si>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</si>
  <si>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</si>
  <si>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</si>
  <si>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</si>
  <si>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</si>
  <si>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</si>
  <si>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</si>
  <si>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</si>
  <si>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</si>
  <si>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</si>
  <si>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</si>
  <si>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</si>
  <si>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</si>
  <si>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</si>
  <si>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</si>
  <si>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</si>
  <si>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</si>
  <si>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</si>
  <si>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</si>
  <si>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</si>
  <si>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</si>
  <si>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</si>
  <si>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</si>
  <si>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</si>
  <si>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</si>
  <si>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</si>
  <si>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</si>
  <si>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</si>
  <si>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</si>
  <si>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</si>
  <si>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</si>
  <si>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</si>
  <si>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</si>
  <si>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</si>
  <si>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</si>
  <si>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</si>
  <si>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</si>
  <si>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</si>
  <si>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</si>
  <si>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</si>
  <si>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</si>
  <si>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</si>
  <si>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</si>
  <si>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</si>
  <si>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</si>
  <si>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</si>
  <si>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</si>
  <si>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</si>
  <si>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</si>
  <si>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</si>
  <si>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</si>
  <si>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</si>
  <si>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</si>
  <si>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</si>
  <si>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</si>
  <si>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</si>
  <si>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</si>
  <si>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</si>
  <si>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</si>
  <si>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</si>
  <si>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</si>
  <si>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</si>
  <si>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</si>
  <si>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</si>
  <si>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</si>
  <si>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</si>
  <si>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</si>
  <si>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</si>
  <si>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</si>
  <si>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</si>
  <si>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</si>
  <si>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</si>
  <si>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</si>
  <si>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</si>
  <si>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</si>
  <si>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</si>
  <si>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</si>
  <si>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</si>
  <si>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</si>
  <si>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</si>
  <si>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</si>
  <si>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</si>
  <si>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</si>
  <si>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</si>
  <si>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</si>
  <si>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</si>
  <si>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</si>
  <si>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</si>
  <si>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</si>
  <si>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</si>
  <si>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</si>
  <si>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</si>
  <si>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</si>
  <si>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</si>
  <si>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</si>
  <si>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</si>
  <si>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</si>
  <si>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</si>
  <si>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</si>
  <si>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</si>
  <si>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</si>
  <si>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</si>
  <si>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</si>
  <si>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</si>
  <si>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</si>
  <si>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</si>
  <si>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</si>
  <si>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</si>
  <si>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</si>
  <si>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</si>
  <si>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</si>
  <si>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</si>
  <si>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</si>
  <si>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</si>
  <si>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</si>
  <si>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</si>
  <si>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</si>
  <si>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</si>
  <si>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</si>
  <si>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</si>
  <si>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</si>
  <si>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</si>
  <si>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</si>
  <si>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</si>
  <si>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</si>
  <si>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</si>
  <si>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</si>
  <si>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</si>
  <si>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</si>
  <si>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</si>
  <si>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</si>
  <si>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</si>
  <si>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</si>
  <si>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</si>
  <si>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</si>
  <si>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</si>
  <si>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</si>
  <si>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</si>
  <si>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</si>
  <si>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</si>
  <si>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</si>
  <si>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</si>
  <si>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</si>
  <si>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</si>
  <si>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</si>
  <si>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</si>
  <si>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</si>
  <si>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</si>
  <si>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</si>
  <si>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</si>
  <si>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</si>
  <si>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</si>
  <si>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</si>
  <si>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</si>
  <si>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</si>
  <si>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</si>
  <si>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</si>
  <si>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</si>
  <si>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</si>
  <si>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</si>
  <si>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</si>
  <si>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</si>
  <si>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</si>
  <si>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</si>
  <si>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</si>
  <si>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</si>
  <si>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</si>
  <si>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</si>
  <si>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</si>
  <si>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</si>
  <si>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</si>
  <si>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</si>
  <si>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</si>
  <si>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</si>
  <si>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</si>
  <si>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</si>
  <si>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</si>
  <si>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</si>
  <si>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</si>
  <si>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</si>
  <si>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</si>
  <si>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</si>
  <si>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</si>
  <si>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</si>
  <si>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</si>
  <si>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</si>
  <si>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</si>
  <si>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</si>
  <si>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</si>
  <si>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</si>
  <si>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</si>
  <si>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</si>
  <si>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</si>
  <si>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</si>
  <si>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</si>
  <si>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</si>
  <si>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</si>
  <si>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</si>
  <si>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</si>
  <si>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</si>
  <si>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</si>
  <si>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</si>
  <si>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</si>
  <si>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</si>
  <si>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</si>
  <si>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</si>
  <si>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</si>
  <si>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</si>
  <si>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</si>
  <si>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</si>
  <si>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</si>
  <si>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</si>
  <si>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</si>
  <si>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</si>
  <si>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</si>
  <si>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</si>
  <si>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</si>
  <si>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</si>
  <si>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</si>
  <si>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</si>
  <si>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</si>
  <si>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</si>
  <si>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</si>
  <si>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</si>
  <si>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</si>
  <si>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</si>
  <si>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</si>
  <si>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</si>
  <si>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</si>
  <si>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</si>
  <si>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</si>
  <si>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</si>
  <si>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</si>
  <si>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</si>
  <si>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</si>
  <si>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</si>
  <si>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</si>
  <si>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</si>
  <si>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</si>
  <si>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</si>
  <si>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</si>
  <si>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</si>
  <si>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</si>
  <si>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</si>
  <si>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</si>
  <si>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</si>
  <si>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</si>
  <si>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</si>
  <si>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</si>
  <si>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</si>
  <si>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</si>
  <si>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</si>
  <si>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</si>
  <si>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</si>
  <si>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</si>
  <si>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</si>
  <si>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</si>
  <si>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</si>
  <si>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</si>
  <si>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</si>
  <si>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</si>
  <si>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</si>
  <si>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</si>
  <si>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</si>
  <si>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</si>
  <si>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</si>
  <si>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</si>
  <si>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</si>
  <si>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</si>
  <si>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</si>
  <si>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</si>
  <si>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</si>
  <si>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</si>
  <si>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</si>
  <si>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</si>
  <si>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</si>
  <si>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</si>
  <si>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</si>
  <si>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</si>
  <si>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</si>
  <si>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</si>
  <si>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</si>
  <si>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</si>
  <si>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</si>
  <si>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</si>
  <si>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</si>
  <si>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</si>
  <si>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</si>
  <si>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</si>
  <si>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</si>
  <si>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</si>
  <si>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</si>
  <si>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</si>
  <si>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</si>
  <si>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</si>
  <si>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</si>
  <si>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</si>
  <si>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</si>
  <si>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</si>
  <si>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</si>
  <si>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</si>
  <si>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</si>
  <si>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</si>
  <si>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</si>
  <si>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</si>
  <si>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</si>
  <si>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</si>
  <si>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</si>
  <si>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</si>
  <si>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</si>
  <si>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</si>
  <si>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</si>
  <si>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</si>
  <si>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</si>
  <si>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</si>
  <si>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</si>
  <si>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</si>
  <si>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</si>
  <si>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</si>
  <si>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</si>
  <si>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</si>
  <si>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</si>
  <si>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</si>
  <si>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</si>
  <si>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</si>
  <si>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</si>
  <si>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</si>
  <si>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</si>
  <si>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</si>
  <si>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</si>
  <si>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</si>
  <si>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</si>
  <si>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</si>
  <si>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</si>
  <si>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</si>
  <si>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</si>
  <si>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</si>
  <si>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</si>
  <si>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</si>
  <si>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</si>
  <si>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</si>
  <si>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</si>
  <si>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</si>
  <si>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</si>
  <si>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</si>
  <si>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</si>
  <si>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</si>
  <si>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</si>
  <si>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</si>
  <si>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</si>
  <si>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</si>
  <si>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</si>
  <si>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</si>
  <si>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</si>
  <si>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</si>
  <si>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</si>
  <si>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</si>
  <si>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</si>
  <si>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</si>
  <si>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</si>
  <si>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</si>
  <si>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</si>
  <si>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</si>
  <si>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</si>
  <si>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</si>
  <si>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</si>
  <si>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</si>
  <si>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</si>
  <si>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</si>
  <si>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</si>
  <si>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</si>
  <si>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</si>
  <si>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</si>
  <si>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</si>
  <si>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</si>
  <si>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</si>
  <si>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</si>
  <si>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</si>
  <si>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</si>
  <si>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</si>
  <si>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</si>
  <si>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</si>
  <si>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</si>
  <si>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</si>
  <si>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</si>
  <si>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</si>
  <si>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</si>
  <si>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</si>
  <si>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</si>
  <si>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</si>
  <si>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</si>
  <si>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</si>
  <si>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</si>
  <si>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</si>
  <si>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</si>
  <si>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</si>
  <si>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</si>
  <si>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</si>
  <si>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</si>
  <si>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</si>
  <si>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</si>
  <si>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</si>
  <si>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</si>
  <si>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</si>
  <si>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</si>
  <si>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</si>
  <si>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</si>
  <si>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</si>
  <si>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</si>
  <si>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</si>
  <si>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</si>
  <si>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</si>
  <si>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</si>
  <si>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</si>
  <si>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</si>
  <si>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</si>
  <si>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</si>
  <si>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</si>
  <si>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</si>
  <si>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</si>
  <si>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</si>
  <si>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</si>
  <si>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</si>
  <si>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</si>
  <si>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</si>
  <si>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</si>
  <si>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</si>
  <si>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</si>
  <si>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</si>
  <si>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</si>
  <si>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</si>
  <si>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</si>
  <si>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</si>
  <si>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</si>
  <si>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</si>
  <si>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</si>
  <si>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</si>
  <si>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</si>
  <si>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</si>
  <si>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</si>
  <si>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</si>
  <si>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</si>
  <si>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</si>
  <si>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</si>
  <si>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</si>
  <si>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</si>
  <si>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</si>
  <si>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</si>
  <si>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</si>
  <si>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</si>
  <si>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</si>
  <si>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</si>
  <si>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</si>
  <si>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</si>
  <si>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</si>
  <si>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</si>
  <si>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</si>
  <si>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</si>
  <si>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</si>
  <si>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</si>
  <si>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</si>
  <si>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</si>
  <si>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</si>
  <si>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</si>
  <si>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</si>
  <si>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</si>
  <si>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</si>
  <si>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</si>
  <si>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</si>
  <si>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</si>
  <si>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</si>
  <si>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</si>
  <si>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</si>
  <si>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</si>
  <si>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</si>
  <si>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</si>
  <si>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</si>
  <si>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</si>
  <si>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</si>
  <si>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</si>
  <si>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</si>
  <si>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</si>
  <si>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</si>
  <si>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</si>
  <si>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</si>
  <si>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</si>
  <si>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</si>
  <si>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</si>
  <si>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</si>
  <si>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</si>
  <si>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</si>
  <si>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</si>
  <si>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</si>
  <si>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</si>
  <si>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</si>
  <si>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</si>
  <si>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</si>
  <si>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</si>
  <si>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</si>
  <si>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</si>
  <si>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</si>
  <si>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</si>
  <si>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</si>
  <si>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</si>
  <si>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</si>
  <si>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</si>
  <si>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</si>
  <si>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</si>
  <si>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</si>
  <si>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</si>
  <si>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</si>
  <si>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</si>
  <si>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</si>
  <si>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</si>
  <si>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</si>
  <si>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</si>
  <si>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</si>
  <si>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</si>
  <si>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</si>
  <si>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</si>
  <si>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</si>
  <si>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</si>
  <si>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</si>
  <si>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</si>
  <si>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</si>
  <si>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</si>
  <si>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</si>
  <si>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</si>
  <si>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</si>
  <si>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</si>
  <si>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</si>
  <si>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</si>
  <si>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</si>
  <si>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</si>
  <si>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</si>
  <si>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</si>
  <si>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</si>
  <si>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</si>
  <si>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</si>
  <si>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</si>
  <si>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</si>
  <si>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</si>
  <si>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</si>
  <si>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</si>
  <si>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</si>
  <si>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</si>
  <si>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</si>
  <si>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</si>
  <si>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</si>
  <si>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</si>
  <si>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</si>
  <si>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</si>
  <si>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</si>
  <si>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</si>
  <si>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</si>
  <si>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</si>
  <si>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</si>
  <si>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</si>
  <si>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</si>
  <si>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</si>
  <si>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</si>
  <si>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</si>
  <si>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</si>
  <si>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</si>
  <si>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</si>
  <si>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</si>
  <si>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</si>
  <si>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</si>
  <si>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</si>
  <si>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</si>
  <si>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</si>
  <si>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</si>
  <si>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</si>
  <si>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</si>
  <si>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</si>
  <si>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</si>
  <si>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</si>
  <si>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</si>
  <si>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</si>
  <si>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</si>
  <si>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</si>
  <si>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</si>
  <si>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</si>
  <si>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</si>
  <si>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</si>
  <si>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</si>
  <si>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</si>
  <si>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</si>
  <si>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</si>
  <si>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</si>
  <si>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</si>
  <si>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</si>
  <si>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</si>
  <si>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</si>
  <si>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</si>
  <si>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</si>
  <si>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</si>
  <si>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</si>
  <si>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</si>
  <si>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</si>
  <si>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</si>
  <si>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</si>
  <si>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</si>
  <si>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</si>
  <si>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</si>
  <si>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</si>
  <si>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</si>
  <si>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</si>
  <si>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</si>
  <si>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</si>
  <si>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</si>
  <si>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</si>
  <si>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</si>
  <si>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</si>
  <si>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</si>
  <si>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</si>
  <si>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</si>
  <si>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</si>
  <si>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</si>
  <si>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</si>
  <si>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</si>
  <si>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</si>
  <si>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</si>
  <si>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</si>
  <si>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</si>
  <si>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</si>
  <si>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</si>
  <si>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</si>
  <si>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</si>
  <si>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</si>
  <si>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</si>
  <si>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</si>
  <si>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</si>
  <si>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</si>
  <si>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</si>
  <si>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</si>
  <si>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</si>
  <si>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</si>
  <si>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</si>
  <si>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</si>
  <si>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</si>
  <si>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</si>
  <si>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</si>
  <si>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</si>
  <si>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</si>
  <si>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</si>
  <si>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</si>
  <si>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</si>
  <si>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</si>
  <si>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</si>
  <si>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</si>
  <si>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</si>
  <si>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</si>
  <si>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</si>
  <si>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</si>
  <si>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</si>
  <si>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</si>
  <si>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</si>
  <si>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</si>
  <si>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</si>
  <si>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</si>
  <si>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</si>
  <si>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</si>
  <si>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</si>
  <si>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</si>
  <si>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</si>
  <si>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</si>
  <si>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</si>
  <si>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</si>
  <si>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</si>
  <si>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</si>
  <si>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</si>
  <si>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</si>
  <si>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</si>
  <si>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</si>
  <si>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</si>
  <si>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</si>
  <si>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</si>
  <si>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</si>
  <si>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</si>
  <si>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</si>
  <si>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</si>
  <si>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</si>
  <si>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</si>
  <si>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</si>
  <si>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</si>
  <si>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</si>
  <si>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</si>
  <si>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</si>
  <si>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</si>
  <si>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</si>
  <si>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</si>
  <si>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</si>
  <si>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</si>
  <si>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</si>
  <si>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</si>
  <si>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</si>
  <si>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</si>
  <si>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</si>
  <si>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</si>
  <si>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</si>
  <si>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</si>
  <si>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</si>
  <si>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</si>
  <si>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</si>
  <si>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</si>
  <si>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</si>
  <si>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</si>
  <si>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</si>
  <si>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</si>
  <si>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</si>
  <si>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</si>
  <si>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</si>
  <si>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</si>
  <si>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</si>
  <si>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</si>
  <si>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</si>
  <si>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</si>
  <si>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</si>
  <si>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</si>
  <si>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</si>
  <si>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</si>
  <si>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</si>
  <si>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</si>
  <si>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</si>
  <si>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</si>
  <si>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</si>
  <si>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</si>
  <si>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</si>
  <si>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</si>
  <si>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</si>
  <si>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</si>
  <si>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</si>
  <si>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</si>
  <si>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</si>
  <si>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</si>
  <si>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</si>
  <si>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</si>
  <si>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</si>
  <si>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</si>
  <si>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</si>
  <si>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</si>
  <si>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</si>
  <si>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</si>
  <si>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</si>
  <si>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</si>
  <si>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</si>
  <si>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</si>
  <si>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</si>
  <si>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</si>
  <si>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</si>
  <si>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</si>
  <si>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</si>
  <si>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</si>
  <si>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</si>
  <si>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</si>
  <si>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</si>
  <si>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</si>
  <si>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</si>
  <si>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</si>
  <si>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</si>
  <si>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</si>
  <si>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</si>
  <si>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</si>
  <si>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</si>
  <si>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</si>
  <si>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</si>
  <si>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</si>
  <si>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</si>
  <si>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</si>
  <si>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</si>
  <si>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</si>
  <si>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</si>
  <si>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</si>
  <si>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</si>
  <si>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</si>
  <si>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</si>
  <si>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</si>
  <si>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</si>
  <si>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</si>
  <si>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</si>
  <si>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</si>
  <si>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</si>
  <si>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</si>
  <si>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</si>
  <si>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</si>
  <si>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</si>
  <si>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</si>
  <si>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</si>
  <si>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</si>
  <si>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</si>
  <si>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</si>
  <si>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</si>
  <si>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</si>
  <si>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</si>
  <si>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</si>
  <si>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</si>
  <si>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</si>
  <si>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</si>
  <si>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</si>
  <si>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</si>
  <si>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</si>
  <si>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</si>
  <si>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</si>
  <si>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</si>
  <si>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</si>
  <si>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</si>
  <si>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</si>
  <si>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</si>
  <si>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</si>
  <si>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</si>
  <si>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</si>
  <si>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</si>
  <si>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</si>
  <si>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</si>
  <si>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</si>
  <si>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</si>
  <si>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</si>
  <si>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</si>
  <si>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</si>
  <si>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</si>
  <si>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</si>
  <si>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</si>
  <si>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</si>
  <si>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</si>
  <si>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</si>
  <si>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</si>
  <si>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</si>
  <si>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</si>
  <si>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</si>
  <si>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</si>
  <si>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</si>
  <si>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</si>
  <si>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</si>
  <si>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</si>
  <si>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</si>
  <si>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</si>
  <si>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</si>
  <si>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</si>
  <si>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</si>
  <si>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</si>
  <si>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</si>
  <si>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</si>
  <si>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</si>
  <si>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</si>
  <si>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</si>
  <si>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</si>
  <si>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</si>
  <si>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</si>
  <si>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</si>
  <si>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</si>
  <si>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</si>
  <si>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</si>
  <si>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</si>
  <si>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</si>
  <si>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</si>
  <si>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</si>
  <si>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</si>
  <si>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</si>
  <si>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</si>
  <si>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</si>
  <si>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</si>
  <si>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</si>
  <si>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</si>
  <si>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</si>
  <si>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</si>
  <si>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</si>
  <si>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</si>
  <si>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</si>
  <si>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</si>
  <si>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</si>
  <si>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</si>
  <si>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</si>
  <si>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</si>
  <si>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</si>
  <si>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</si>
  <si>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</si>
  <si>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</si>
  <si>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</si>
  <si>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</si>
  <si>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</si>
  <si>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</si>
  <si>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</si>
  <si>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</si>
  <si>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</si>
  <si>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</si>
  <si>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</si>
  <si>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</si>
  <si>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</si>
  <si>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</si>
  <si>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</si>
  <si>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</si>
  <si>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</si>
  <si>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</si>
  <si>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</si>
  <si>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</si>
  <si>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</si>
  <si>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</si>
  <si>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</si>
  <si>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</si>
  <si>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</si>
  <si>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</si>
  <si>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</si>
  <si>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</si>
  <si>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</si>
  <si>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</si>
  <si>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</si>
  <si>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</si>
  <si>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</si>
  <si>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</si>
  <si>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</si>
  <si>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</si>
  <si>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</si>
  <si>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</si>
  <si>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</si>
  <si>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</si>
  <si>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</si>
  <si>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</si>
  <si>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</si>
  <si>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</si>
  <si>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</si>
  <si>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</si>
  <si>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</si>
  <si>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</si>
  <si>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</si>
  <si>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</si>
  <si>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</si>
  <si>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</si>
  <si>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</si>
  <si>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</si>
  <si>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</si>
  <si>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</si>
  <si>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</si>
  <si>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</si>
  <si>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</si>
  <si>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</si>
  <si>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</si>
  <si>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</si>
  <si>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</si>
  <si>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</si>
  <si>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</si>
  <si>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</si>
  <si>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</si>
  <si>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</si>
  <si>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</si>
  <si>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</si>
  <si>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</si>
  <si>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</si>
  <si>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</si>
  <si>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</si>
  <si>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</si>
  <si>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</si>
  <si>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</si>
  <si>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</si>
  <si>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</si>
  <si>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</si>
  <si>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</si>
  <si>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</si>
  <si>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</si>
  <si>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</si>
  <si>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</si>
  <si>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</si>
  <si>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</si>
  <si>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</si>
  <si>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</si>
  <si>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</si>
  <si>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</si>
  <si>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</si>
  <si>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</si>
  <si>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</si>
  <si>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</si>
  <si>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</si>
  <si>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</si>
  <si>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</si>
  <si>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</si>
  <si>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</si>
  <si>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</si>
  <si>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</si>
  <si>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</si>
  <si>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</si>
  <si>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</si>
  <si>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</si>
  <si>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</si>
  <si>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</si>
  <si>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</si>
  <si>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</si>
  <si>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</si>
  <si>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</si>
  <si>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</si>
  <si>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</si>
  <si>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</si>
  <si>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</si>
  <si>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</si>
  <si>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</si>
  <si>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</si>
  <si>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</si>
  <si>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</si>
  <si>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</si>
  <si>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</si>
  <si>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</si>
  <si>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</si>
  <si>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</si>
  <si>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</si>
  <si>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</si>
  <si>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</si>
  <si>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</si>
  <si>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</si>
  <si>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</si>
  <si>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</si>
  <si>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</si>
  <si>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</si>
  <si>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</si>
  <si>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</si>
  <si>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</si>
  <si>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</si>
  <si>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</si>
  <si>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</si>
  <si>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</si>
  <si>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</si>
  <si>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</si>
  <si>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</si>
  <si>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</si>
  <si>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</si>
  <si>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</si>
  <si>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</si>
  <si>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</si>
  <si>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</si>
  <si>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</si>
  <si>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</si>
  <si>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</si>
  <si>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</si>
  <si>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</si>
  <si>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</si>
  <si>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</si>
  <si>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</si>
  <si>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</si>
  <si>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</si>
  <si>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</si>
  <si>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</si>
  <si>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</si>
  <si>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</si>
  <si>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</si>
  <si>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</si>
  <si>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</si>
  <si>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</si>
  <si>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</si>
  <si>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</si>
  <si>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</si>
  <si>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</si>
  <si>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</si>
  <si>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</si>
  <si>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</si>
  <si>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</si>
  <si>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</si>
  <si>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</si>
  <si>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</si>
  <si>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</si>
  <si>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</si>
  <si>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</si>
  <si>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</si>
  <si>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</si>
  <si>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</si>
  <si>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</si>
  <si>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</si>
  <si>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</si>
  <si>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</si>
  <si>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</si>
  <si>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</si>
  <si>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</si>
  <si>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</si>
  <si>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</si>
  <si>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</si>
  <si>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</si>
  <si>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</si>
  <si>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</si>
  <si>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</si>
  <si>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</si>
  <si>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</si>
  <si>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</si>
  <si>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</si>
  <si>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</si>
  <si>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</si>
  <si>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</si>
  <si>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</si>
  <si>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</si>
  <si>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</si>
  <si>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</si>
  <si>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</si>
  <si>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</si>
  <si>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</si>
  <si>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</si>
  <si>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</si>
  <si>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</si>
  <si>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</si>
  <si>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</si>
  <si>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</si>
  <si>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</si>
  <si>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</si>
  <si>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</si>
  <si>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</si>
  <si>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</si>
  <si>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</si>
  <si>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</si>
  <si>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</si>
  <si>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</si>
  <si>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</si>
  <si>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</si>
  <si>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</si>
  <si>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</si>
  <si>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</si>
  <si>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</si>
  <si>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</si>
  <si>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</si>
  <si>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</si>
  <si>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</si>
  <si>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</si>
  <si>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</si>
  <si>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</si>
  <si>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</si>
  <si>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</si>
  <si>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</si>
  <si>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</si>
  <si>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</si>
  <si>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</si>
  <si>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</si>
  <si>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</si>
  <si>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</si>
  <si>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</si>
  <si>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</si>
  <si>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</si>
  <si>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</si>
  <si>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</si>
  <si>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</si>
  <si>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</si>
  <si>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</si>
  <si>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</si>
  <si>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</si>
  <si>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</si>
  <si>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</si>
  <si>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</si>
  <si>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</si>
  <si>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</si>
  <si>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</si>
  <si>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</si>
  <si>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</si>
  <si>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</si>
  <si>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</si>
  <si>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</si>
  <si>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</si>
  <si>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</si>
  <si>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</si>
  <si>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</si>
  <si>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</si>
  <si>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</si>
  <si>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</si>
  <si>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</si>
  <si>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</si>
  <si>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</si>
  <si>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</si>
  <si>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</si>
  <si>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</si>
  <si>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</si>
  <si>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</si>
  <si>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</si>
  <si>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</si>
  <si>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</si>
  <si>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</si>
  <si>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</si>
  <si>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</si>
  <si>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</si>
  <si>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</si>
  <si>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</si>
  <si>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</si>
  <si>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</si>
  <si>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</si>
  <si>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</si>
  <si>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</si>
  <si>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</si>
  <si>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</si>
  <si>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</si>
  <si>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</si>
  <si>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</si>
  <si>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</si>
  <si>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</si>
  <si>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</si>
  <si>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</si>
  <si>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</si>
  <si>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</si>
  <si>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</si>
  <si>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</si>
  <si>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</si>
  <si>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</si>
  <si>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</si>
  <si>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</si>
  <si>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</si>
  <si>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</si>
  <si>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</si>
  <si>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</si>
  <si>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</si>
  <si>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</si>
  <si>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</si>
  <si>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</si>
  <si>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</si>
  <si>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</si>
  <si>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</si>
  <si>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</si>
  <si>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</si>
  <si>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</si>
  <si>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</si>
  <si>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</si>
  <si>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</si>
  <si>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</si>
  <si>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</si>
  <si>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</si>
  <si>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</si>
  <si>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</si>
  <si>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</si>
  <si>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</si>
  <si>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</si>
  <si>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</si>
  <si>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</si>
  <si>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</si>
  <si>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</si>
  <si>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</si>
  <si>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</si>
  <si>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</si>
  <si>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</si>
  <si>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</si>
  <si>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</si>
  <si>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</si>
  <si>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</si>
  <si>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</si>
  <si>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</si>
  <si>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</si>
  <si>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</si>
  <si>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</si>
  <si>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</si>
  <si>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</si>
  <si>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</si>
  <si>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</si>
  <si>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</si>
  <si>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</si>
  <si>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</si>
  <si>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</si>
  <si>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</si>
  <si>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</si>
  <si>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</si>
  <si>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</si>
  <si>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</si>
  <si>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</si>
  <si>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</si>
  <si>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</si>
  <si>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</si>
  <si>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</si>
  <si>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</si>
  <si>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</si>
  <si>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</si>
  <si>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</si>
  <si>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</si>
  <si>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</si>
  <si>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</si>
  <si>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</si>
  <si>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</si>
  <si>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</si>
  <si>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</si>
  <si>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</si>
  <si>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</si>
  <si>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</si>
  <si>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</si>
  <si>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</si>
  <si>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</si>
  <si>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</si>
  <si>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</si>
  <si>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</si>
  <si>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</si>
  <si>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</si>
  <si>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</si>
  <si>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</si>
  <si>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</si>
  <si>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</si>
  <si>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</si>
  <si>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</si>
  <si>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</si>
  <si>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</si>
  <si>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</si>
  <si>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</si>
  <si>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</si>
  <si>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</si>
  <si>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</si>
  <si>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</si>
  <si>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</si>
  <si>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</si>
  <si>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</si>
  <si>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</si>
  <si>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</si>
  <si>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</si>
  <si>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</si>
  <si>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</si>
  <si>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</si>
  <si>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</si>
  <si>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</si>
  <si>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</si>
  <si>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</si>
  <si>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</si>
  <si>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</si>
  <si>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</si>
  <si>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</si>
  <si>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</si>
  <si>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</si>
  <si>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</si>
  <si>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</si>
  <si>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</si>
  <si>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</si>
  <si>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</si>
  <si>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</si>
  <si>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</si>
  <si>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</si>
  <si>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</si>
  <si>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</si>
  <si>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</si>
  <si>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</si>
  <si>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</si>
  <si>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</si>
  <si>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</si>
  <si>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</si>
  <si>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</si>
  <si>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</si>
  <si>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</si>
  <si>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</si>
  <si>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</si>
  <si>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</si>
  <si>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</si>
  <si>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</si>
  <si>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</si>
  <si>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</si>
  <si>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</si>
  <si>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</si>
  <si>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</si>
  <si>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</si>
  <si>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</si>
  <si>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</si>
  <si>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</si>
  <si>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</si>
  <si>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</si>
  <si>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</si>
  <si>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</si>
  <si>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</si>
  <si>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</si>
  <si>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</si>
  <si>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</si>
  <si>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</si>
  <si>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</si>
  <si>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</si>
  <si>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</si>
  <si>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</si>
  <si>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</si>
  <si>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</si>
  <si>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</si>
  <si>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</si>
  <si>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</si>
  <si>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</si>
  <si>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</si>
  <si>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</si>
  <si>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</si>
  <si>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</si>
  <si>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</si>
  <si>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</si>
  <si>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</si>
  <si>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</si>
  <si>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</si>
  <si>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</si>
  <si>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</si>
  <si>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</si>
  <si>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</si>
  <si>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</si>
  <si>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</si>
  <si>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</si>
  <si>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</si>
  <si>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</si>
  <si>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</si>
  <si>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</si>
  <si>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</si>
  <si>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</si>
  <si>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</si>
  <si>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</si>
  <si>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</si>
  <si>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</si>
  <si>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</si>
  <si>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</si>
  <si>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</si>
  <si>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</si>
  <si>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</si>
  <si>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</si>
  <si>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</si>
  <si>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</si>
  <si>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</si>
  <si>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</si>
  <si>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</si>
  <si>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</si>
  <si>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</si>
  <si>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</si>
  <si>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</si>
  <si>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</si>
  <si>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</si>
  <si>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</si>
  <si>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</si>
  <si>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</si>
  <si>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</si>
  <si>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</si>
  <si>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</si>
  <si>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</si>
  <si>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</si>
  <si>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</si>
  <si>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</si>
  <si>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</si>
  <si>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</si>
  <si>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</si>
  <si>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</si>
  <si>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</si>
  <si>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</si>
  <si>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</si>
  <si>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</si>
  <si>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</si>
  <si>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</si>
  <si>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</si>
  <si>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</si>
  <si>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</si>
  <si>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</si>
  <si>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</si>
  <si>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</si>
  <si>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</si>
  <si>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</si>
  <si>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</si>
  <si>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</si>
  <si>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</si>
  <si>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</si>
  <si>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</si>
  <si>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</si>
  <si>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</si>
  <si>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</si>
  <si>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</si>
  <si>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</si>
  <si>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</si>
  <si>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</si>
  <si>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</si>
  <si>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</si>
  <si>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</si>
  <si>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</si>
  <si>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</si>
  <si>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</si>
  <si>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</si>
  <si>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</si>
  <si>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</si>
  <si>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</si>
  <si>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</si>
  <si>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</si>
  <si>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</si>
  <si>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</si>
  <si>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</si>
  <si>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</si>
  <si>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</si>
  <si>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</si>
  <si>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</si>
  <si>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</si>
  <si>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</si>
  <si>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</si>
  <si>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</si>
  <si>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</si>
  <si>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</si>
  <si>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</si>
  <si>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</si>
  <si>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</si>
  <si>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</si>
  <si>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</si>
  <si>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</si>
  <si>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</si>
  <si>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</si>
  <si>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</si>
  <si>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</si>
  <si>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</si>
  <si>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</si>
  <si>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</si>
  <si>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</si>
  <si>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</si>
  <si>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</si>
  <si>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</si>
  <si>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</si>
  <si>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</si>
  <si>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</si>
  <si>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</si>
  <si>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</si>
  <si>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</si>
  <si>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</si>
  <si>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</si>
  <si>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</si>
  <si>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</si>
  <si>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</si>
  <si>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</si>
  <si>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</si>
  <si>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</si>
  <si>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</si>
  <si>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</si>
  <si>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</si>
  <si>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</si>
  <si>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</si>
  <si>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</si>
  <si>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</si>
  <si>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</si>
  <si>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</si>
  <si>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</si>
  <si>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</si>
  <si>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</si>
  <si>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</si>
  <si>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</si>
  <si>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</si>
  <si>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</si>
  <si>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</si>
  <si>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</si>
  <si>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</si>
  <si>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</si>
  <si>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</si>
  <si>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</si>
  <si>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</si>
  <si>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</si>
  <si>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</si>
  <si>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</si>
  <si>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</si>
  <si>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</si>
  <si>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</si>
  <si>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</si>
  <si>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</si>
  <si>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</si>
  <si>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</si>
  <si>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</si>
  <si>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</si>
  <si>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</si>
  <si>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</si>
  <si>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</si>
  <si>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</si>
  <si>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</si>
  <si>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</si>
  <si>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</si>
  <si>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</si>
  <si>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</si>
  <si>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</si>
  <si>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</si>
  <si>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</si>
  <si>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</si>
  <si>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</si>
  <si>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</si>
  <si>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</si>
  <si>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</si>
  <si>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</si>
  <si>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</si>
  <si>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</si>
  <si>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</si>
  <si>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</si>
  <si>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</si>
  <si>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</si>
  <si>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</si>
  <si>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</si>
  <si>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</si>
  <si>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</si>
  <si>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</si>
  <si>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</si>
  <si>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</si>
  <si>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</si>
  <si>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</si>
  <si>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</si>
  <si>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</si>
  <si>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</si>
  <si>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</si>
  <si>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</si>
  <si>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</si>
  <si>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</si>
  <si>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</si>
  <si>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</si>
  <si>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</si>
  <si>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</si>
  <si>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</si>
  <si>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</si>
  <si>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</si>
  <si>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</si>
  <si>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</si>
  <si>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</si>
  <si>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</si>
  <si>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</si>
  <si>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</si>
  <si>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</si>
  <si>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</si>
  <si>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</si>
  <si>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</si>
  <si>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</si>
  <si>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</si>
  <si>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</si>
  <si>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</si>
  <si>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</si>
  <si>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</si>
  <si>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</si>
  <si>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</si>
  <si>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</si>
  <si>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</si>
  <si>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</si>
  <si>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</si>
  <si>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</si>
  <si>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</si>
  <si>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</si>
  <si>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</si>
  <si>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</si>
  <si>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</si>
  <si>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</si>
  <si>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</si>
  <si>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</si>
  <si>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</si>
  <si>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</si>
  <si>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</si>
  <si>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</si>
  <si>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</si>
  <si>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</si>
  <si>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</si>
  <si>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</si>
  <si>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</si>
  <si>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</si>
  <si>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</si>
  <si>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</si>
  <si>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</si>
  <si>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</si>
  <si>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</si>
  <si>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</si>
  <si>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</si>
  <si>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</si>
  <si>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</si>
  <si>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</si>
  <si>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</si>
  <si>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</si>
  <si>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</si>
  <si>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</si>
  <si>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</si>
  <si>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</si>
  <si>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</si>
  <si>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</si>
  <si>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</si>
  <si>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</si>
  <si>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</si>
  <si>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</si>
  <si>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</si>
  <si>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</si>
  <si>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</si>
  <si>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</si>
  <si>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</si>
  <si>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</si>
  <si>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</si>
  <si>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</si>
  <si>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</si>
  <si>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</si>
  <si>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</si>
  <si>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</si>
  <si>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</si>
  <si>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</si>
  <si>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</si>
  <si>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</si>
  <si>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</si>
  <si>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</si>
  <si>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</si>
  <si>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</si>
  <si>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</si>
  <si>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</si>
  <si>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</si>
  <si>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</si>
  <si>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</si>
  <si>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</si>
  <si>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</si>
  <si>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</si>
  <si>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</si>
  <si>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</si>
  <si>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</si>
  <si>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</si>
  <si>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</si>
  <si>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</si>
  <si>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</si>
  <si>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</si>
  <si>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</si>
  <si>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</si>
  <si>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</si>
  <si>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</si>
  <si>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</si>
  <si>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</si>
  <si>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</si>
  <si>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</si>
  <si>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</si>
  <si>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</si>
  <si>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</si>
  <si>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</si>
  <si>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</si>
  <si>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</si>
  <si>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</si>
  <si>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</si>
  <si>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</si>
  <si>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</si>
  <si>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</si>
  <si>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</si>
  <si>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</si>
  <si>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</si>
  <si>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</si>
  <si>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</si>
  <si>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</si>
  <si>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</si>
  <si>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</si>
  <si>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</si>
  <si>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</si>
  <si>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</si>
  <si>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</si>
  <si>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</si>
  <si>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</si>
  <si>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</si>
  <si>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</si>
  <si>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</si>
  <si>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</si>
  <si>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</si>
  <si>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</si>
  <si>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</si>
  <si>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</si>
  <si>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</si>
  <si>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</si>
  <si>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</si>
  <si>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</si>
  <si>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</si>
  <si>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</si>
  <si>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</si>
  <si>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</si>
  <si>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</si>
  <si>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</si>
  <si>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</si>
  <si>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</si>
  <si>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</si>
  <si>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</si>
  <si>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</si>
  <si>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</si>
  <si>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</si>
  <si>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</si>
  <si>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</si>
  <si>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</si>
  <si>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</si>
  <si>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</si>
  <si>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</si>
  <si>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</si>
  <si>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</si>
  <si>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</si>
  <si>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</si>
  <si>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</si>
  <si>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</si>
  <si>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</si>
  <si>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</si>
  <si>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</si>
  <si>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</si>
  <si>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</si>
  <si>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</si>
  <si>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</si>
  <si>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</si>
  <si>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</si>
  <si>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</si>
  <si>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</si>
  <si>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</si>
  <si>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</si>
  <si>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</si>
  <si>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</si>
  <si>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</si>
  <si>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</si>
  <si>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</si>
  <si>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</si>
  <si>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</si>
  <si>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</si>
  <si>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</si>
  <si>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</si>
  <si>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</si>
  <si>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</si>
  <si>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</si>
  <si>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</si>
  <si>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</si>
  <si>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</si>
  <si>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</si>
  <si>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</si>
  <si>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</si>
  <si>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</si>
  <si>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</si>
  <si>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</si>
  <si>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</si>
  <si>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</si>
  <si>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</si>
  <si>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</si>
  <si>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</si>
  <si>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</si>
  <si>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</si>
  <si>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</si>
  <si>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</si>
  <si>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</si>
  <si>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</si>
  <si>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</si>
  <si>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</si>
  <si>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</si>
  <si>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</si>
  <si>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</si>
  <si>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</si>
  <si>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</si>
  <si>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</si>
  <si>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</si>
  <si>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</si>
  <si>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</si>
  <si>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</si>
  <si>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</si>
  <si>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</si>
  <si>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</si>
  <si>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</si>
  <si>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</si>
  <si>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</si>
  <si>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</si>
  <si>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</si>
  <si>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</si>
  <si>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</si>
  <si>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</si>
  <si>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</si>
  <si>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</si>
  <si>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</si>
  <si>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</si>
  <si>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</si>
  <si>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</si>
  <si>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</si>
  <si>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</si>
  <si>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</si>
  <si>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</si>
  <si>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</si>
  <si>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</si>
  <si>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</si>
  <si>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</si>
  <si>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</si>
  <si>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</si>
  <si>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</si>
  <si>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</si>
  <si>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</si>
  <si>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</si>
  <si>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</si>
  <si>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</si>
  <si>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</si>
  <si>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</si>
  <si>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</si>
  <si>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</si>
  <si>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</si>
  <si>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</si>
  <si>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</si>
  <si>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</si>
  <si>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</si>
  <si>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</si>
  <si>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</si>
  <si>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</si>
  <si>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</si>
  <si>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</si>
  <si>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</si>
  <si>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</si>
  <si>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</si>
  <si>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</si>
  <si>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</si>
  <si>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</si>
  <si>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</si>
  <si>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</si>
  <si>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</si>
  <si>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</si>
  <si>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</si>
  <si>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</si>
  <si>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</si>
  <si>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</si>
  <si>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</si>
  <si>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</si>
  <si>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</si>
  <si>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</si>
  <si>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</si>
  <si>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</si>
  <si>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</si>
  <si>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</si>
  <si>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</si>
  <si>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</si>
  <si>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</si>
  <si>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</si>
  <si>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</si>
  <si>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</si>
  <si>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</si>
  <si>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</si>
  <si>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</si>
  <si>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</si>
  <si>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</si>
  <si>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</si>
  <si>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</si>
  <si>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</si>
  <si>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</si>
  <si>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</si>
  <si>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</si>
  <si>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</si>
  <si>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</si>
  <si>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</si>
  <si>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</si>
  <si>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</si>
  <si>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</si>
  <si>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</si>
  <si>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</si>
  <si>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</si>
  <si>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</si>
  <si>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</si>
  <si>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</si>
  <si>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</si>
  <si>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</si>
  <si>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</si>
  <si>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</si>
  <si>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</si>
  <si>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</si>
  <si>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</si>
  <si>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</si>
  <si>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</si>
  <si>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</si>
  <si>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</si>
  <si>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</si>
  <si>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</si>
  <si>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</si>
  <si>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</si>
  <si>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</si>
  <si>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</si>
  <si>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</si>
  <si>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</si>
  <si>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</si>
  <si>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</si>
  <si>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</si>
  <si>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</si>
  <si>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</si>
  <si>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</si>
  <si>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</si>
  <si>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</si>
  <si>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</si>
  <si>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</si>
  <si>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</si>
  <si>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</si>
  <si>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</si>
  <si>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</si>
  <si>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</si>
  <si>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</si>
  <si>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</si>
  <si>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</si>
  <si>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</si>
  <si>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</si>
  <si>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</si>
  <si>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</si>
  <si>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</si>
  <si>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</si>
  <si>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</si>
  <si>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</si>
  <si>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</si>
  <si>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</si>
  <si>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</si>
  <si>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</si>
  <si>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</si>
  <si>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</si>
  <si>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</si>
  <si>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</si>
  <si>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</si>
  <si>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</si>
  <si>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</si>
  <si>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</si>
  <si>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</si>
  <si>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</si>
  <si>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</si>
  <si>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</si>
  <si>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</si>
  <si>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</si>
  <si>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</si>
  <si>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</si>
  <si>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</si>
  <si>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</si>
  <si>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</si>
  <si>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</si>
  <si>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</si>
  <si>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</si>
  <si>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</si>
  <si>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</si>
  <si>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</si>
  <si>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</si>
  <si>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</si>
  <si>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</si>
  <si>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</si>
  <si>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</si>
  <si>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</si>
  <si>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</si>
  <si>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</si>
  <si>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</si>
  <si>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</si>
  <si>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</si>
  <si>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</si>
  <si>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</si>
  <si>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</si>
  <si>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</si>
  <si>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</si>
  <si>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</si>
  <si>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</si>
  <si>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</si>
  <si>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</si>
  <si>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</si>
  <si>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</si>
  <si>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</si>
  <si>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</si>
  <si>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</si>
  <si>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</si>
  <si>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</si>
  <si>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</si>
  <si>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</si>
  <si>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</si>
  <si>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</si>
  <si>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</si>
  <si>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</si>
  <si>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</si>
  <si>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</si>
  <si>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</si>
  <si>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</si>
  <si>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</si>
  <si>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</si>
  <si>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</si>
  <si>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</si>
  <si>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</si>
  <si>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</si>
  <si>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</si>
  <si>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</si>
  <si>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</si>
  <si>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</si>
  <si>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</si>
  <si>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</si>
  <si>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</si>
  <si>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</si>
  <si>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</si>
  <si>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</si>
  <si>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</si>
  <si>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</si>
  <si>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</si>
  <si>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</si>
  <si>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</si>
  <si>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</si>
  <si>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</si>
  <si>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</si>
  <si>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</si>
  <si>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</si>
  <si>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</si>
  <si>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</si>
  <si>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</si>
  <si>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</si>
  <si>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</si>
  <si>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</si>
  <si>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</si>
  <si>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</si>
  <si>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</si>
  <si>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</si>
  <si>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</si>
  <si>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</si>
  <si>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</si>
  <si>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</si>
  <si>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</si>
  <si>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</si>
  <si>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</si>
  <si>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</si>
  <si>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</si>
  <si>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</si>
  <si>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</si>
  <si>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</si>
  <si>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</si>
  <si>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</si>
  <si>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</si>
  <si>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</si>
  <si>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</si>
  <si>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</si>
  <si>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</si>
  <si>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</si>
  <si>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</si>
  <si>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</si>
  <si>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</si>
  <si>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</si>
  <si>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</si>
  <si>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</si>
  <si>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</si>
  <si>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</si>
  <si>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</si>
  <si>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</si>
  <si>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</si>
  <si>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</si>
  <si>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</si>
  <si>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</si>
  <si>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</si>
  <si>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</si>
  <si>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</si>
  <si>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</si>
  <si>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</si>
  <si>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</si>
  <si>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</si>
  <si>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</si>
  <si>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</si>
  <si>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</si>
  <si>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</si>
  <si>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</si>
  <si>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</si>
  <si>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</si>
  <si>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</si>
  <si>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</si>
  <si>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</si>
  <si>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</si>
  <si>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</si>
  <si>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</si>
  <si>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</si>
  <si>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</si>
  <si>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</si>
  <si>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</si>
  <si>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</si>
  <si>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</si>
  <si>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</si>
  <si>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</si>
  <si>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</si>
  <si>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</si>
  <si>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</si>
  <si>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</si>
  <si>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</si>
  <si>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</si>
  <si>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</si>
  <si>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</si>
  <si>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</si>
  <si>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</si>
  <si>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</si>
  <si>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</si>
  <si>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</si>
  <si>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</si>
  <si>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</si>
  <si>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</si>
  <si>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</si>
  <si>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</si>
  <si>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</si>
  <si>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</si>
  <si>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</si>
  <si>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</si>
  <si>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</si>
  <si>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</si>
  <si>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</si>
  <si>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</si>
  <si>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</si>
  <si>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</si>
  <si>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</si>
  <si>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</si>
  <si>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</si>
  <si>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</si>
  <si>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</si>
  <si>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</si>
  <si>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</si>
  <si>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</si>
  <si>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</si>
  <si>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</si>
  <si>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</si>
  <si>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</si>
  <si>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</si>
  <si>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</si>
  <si>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</si>
  <si>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</si>
  <si>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</si>
  <si>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</si>
  <si>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</si>
  <si>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</si>
  <si>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</si>
  <si>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</si>
  <si>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</si>
  <si>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</si>
  <si>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</si>
  <si>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</si>
  <si>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</si>
  <si>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</si>
  <si>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</si>
  <si>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</si>
  <si>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</si>
  <si>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</si>
  <si>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</si>
  <si>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</si>
  <si>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</si>
  <si>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</si>
  <si>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</si>
  <si>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</si>
  <si>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</si>
  <si>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</si>
  <si>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</si>
  <si>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</si>
  <si>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</si>
  <si>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</si>
  <si>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</si>
  <si>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</si>
  <si>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</si>
  <si>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</si>
  <si>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</si>
  <si>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</si>
  <si>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</si>
  <si>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</si>
  <si>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</si>
  <si>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</si>
  <si>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</si>
  <si>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</si>
  <si>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</si>
  <si>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</si>
  <si>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</si>
  <si>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</si>
  <si>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</si>
  <si>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</si>
  <si>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</si>
  <si>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</si>
  <si>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</si>
  <si>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</si>
  <si>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</si>
  <si>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</si>
  <si>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</si>
  <si>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</si>
  <si>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</si>
  <si>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</si>
  <si>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</si>
  <si>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</si>
  <si>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</si>
  <si>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</si>
  <si>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</si>
  <si>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</si>
  <si>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</si>
  <si>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</si>
  <si>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</si>
  <si>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</si>
  <si>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</si>
  <si>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</si>
  <si>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</si>
  <si>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</si>
  <si>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</si>
  <si>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</si>
  <si>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</si>
  <si>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</si>
  <si>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</si>
  <si>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</si>
  <si>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</si>
  <si>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</si>
  <si>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</si>
  <si>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</si>
  <si>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</si>
  <si>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</si>
  <si>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</si>
  <si>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</si>
  <si>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</si>
  <si>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</si>
  <si>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</si>
  <si>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</si>
  <si>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</si>
  <si>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</si>
  <si>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</si>
  <si>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</si>
  <si>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</si>
  <si>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</si>
  <si>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</si>
  <si>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</si>
  <si>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</si>
  <si>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</si>
  <si>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</si>
  <si>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</si>
  <si>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</si>
  <si>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</si>
  <si>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</si>
  <si>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</si>
  <si>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</si>
  <si>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</si>
  <si>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</si>
  <si>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</si>
  <si>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</si>
  <si>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</si>
  <si>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</si>
  <si>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</si>
  <si>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</si>
  <si>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</si>
  <si>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</si>
  <si>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</si>
  <si>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</si>
  <si>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</si>
  <si>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</si>
  <si>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</si>
  <si>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</si>
  <si>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</si>
  <si>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</si>
  <si>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</si>
  <si>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</si>
  <si>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</si>
  <si>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</si>
  <si>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</si>
  <si>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</si>
  <si>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</si>
  <si>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</si>
  <si>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</si>
  <si>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</si>
  <si>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</si>
  <si>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</si>
  <si>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</si>
  <si>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</si>
  <si>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</si>
  <si>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</si>
  <si>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</si>
  <si>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</si>
  <si>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</si>
  <si>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</si>
  <si>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</si>
  <si>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</si>
  <si>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</si>
  <si>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</si>
  <si>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</si>
  <si>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</si>
  <si>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</si>
  <si>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</si>
  <si>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</si>
  <si>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</si>
  <si>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</si>
  <si>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</si>
  <si>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</si>
  <si>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</si>
  <si>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</si>
  <si>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</si>
  <si>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</si>
  <si>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</si>
  <si>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</si>
  <si>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</si>
  <si>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</si>
  <si>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</si>
  <si>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</si>
  <si>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</si>
  <si>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</si>
  <si>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</si>
  <si>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</si>
  <si>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</si>
  <si>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</si>
  <si>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</si>
  <si>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</si>
  <si>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</si>
  <si>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</si>
  <si>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</si>
  <si>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</si>
  <si>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</si>
  <si>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</si>
  <si>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</si>
  <si>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</si>
  <si>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</si>
  <si>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</si>
  <si>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</si>
  <si>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</si>
  <si>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</si>
  <si>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</si>
  <si>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</si>
  <si>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</si>
  <si>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</si>
  <si>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</si>
  <si>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</si>
  <si>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</si>
  <si>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</si>
  <si>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</si>
  <si>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</si>
  <si>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</si>
  <si>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</si>
  <si>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</si>
  <si>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</si>
  <si>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</si>
  <si>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</si>
  <si>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</si>
  <si>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</si>
  <si>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</si>
  <si>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</si>
  <si>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</si>
  <si>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</si>
  <si>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</si>
  <si>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</si>
  <si>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</si>
  <si>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</si>
  <si>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</si>
  <si>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</si>
  <si>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</si>
  <si>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</si>
  <si>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</si>
  <si>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</si>
  <si>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</si>
  <si>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</si>
  <si>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</si>
  <si>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</si>
  <si>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</si>
  <si>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</si>
  <si>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</si>
  <si>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</si>
  <si>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</si>
  <si>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</si>
  <si>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</si>
  <si>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</si>
  <si>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</si>
  <si>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</si>
  <si>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</si>
  <si>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</si>
  <si>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</si>
  <si>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</si>
  <si>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</si>
  <si>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</si>
  <si>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</si>
  <si>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</si>
  <si>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</si>
  <si>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</si>
  <si>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</si>
  <si>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</si>
  <si>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</si>
  <si>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</si>
  <si>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</si>
  <si>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</si>
  <si>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</si>
  <si>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</si>
  <si>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</si>
  <si>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</si>
  <si>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</si>
  <si>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</si>
  <si>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</si>
  <si>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</si>
  <si>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</si>
  <si>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</si>
  <si>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</si>
  <si>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</si>
  <si>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</si>
  <si>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</si>
  <si>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</si>
  <si>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</si>
  <si>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</si>
  <si>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</si>
  <si>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</si>
  <si>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</si>
  <si>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</si>
  <si>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</si>
  <si>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</si>
  <si>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</si>
  <si>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</si>
  <si>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</si>
  <si>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</si>
  <si>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</si>
  <si>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</si>
  <si>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</si>
  <si>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</si>
  <si>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</si>
  <si>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</si>
  <si>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</si>
  <si>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</si>
  <si>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</si>
  <si>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</si>
  <si>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</si>
  <si>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</si>
  <si>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</si>
  <si>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</si>
  <si>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</si>
  <si>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</si>
  <si>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</si>
  <si>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</si>
  <si>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</si>
  <si>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</si>
  <si>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</si>
  <si>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</si>
  <si>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</si>
  <si>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</si>
  <si>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</si>
  <si>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</si>
  <si>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</si>
  <si>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</si>
  <si>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</si>
  <si>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</si>
  <si>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</si>
  <si>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</si>
  <si>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</si>
  <si>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</si>
  <si>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</si>
  <si>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</si>
  <si>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</si>
  <si>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</si>
  <si>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</si>
  <si>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</si>
  <si>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</si>
  <si>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</si>
  <si>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</si>
  <si>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</si>
  <si>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</si>
  <si>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</si>
  <si>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</si>
  <si>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</si>
  <si>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</si>
  <si>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</si>
  <si>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</si>
  <si>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</si>
  <si>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</si>
  <si>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</si>
  <si>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</si>
  <si>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</si>
  <si>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</si>
  <si>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</si>
  <si>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</si>
  <si>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</si>
  <si>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</si>
  <si>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</si>
  <si>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</si>
  <si>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</si>
  <si>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</si>
  <si>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</si>
  <si>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</si>
  <si>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</si>
  <si>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</si>
  <si>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</si>
  <si>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</si>
  <si>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</si>
  <si>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</si>
  <si>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</si>
  <si>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</si>
  <si>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</si>
  <si>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</si>
  <si>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</si>
  <si>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</si>
  <si>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</si>
  <si>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</si>
  <si>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</si>
  <si>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</si>
  <si>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</si>
  <si>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</si>
  <si>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</si>
  <si>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</si>
  <si>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</si>
  <si>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</si>
  <si>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</si>
  <si>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</si>
  <si>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</si>
  <si>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</si>
  <si>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</si>
  <si>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</si>
  <si>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</si>
  <si>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</si>
  <si>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</si>
  <si>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</si>
  <si>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</si>
  <si>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</si>
  <si>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</si>
  <si>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</si>
  <si>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</si>
  <si>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</si>
  <si>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</si>
  <si>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</si>
  <si>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</si>
  <si>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</si>
  <si>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</si>
  <si>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</si>
  <si>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</si>
  <si>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</si>
  <si>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</si>
  <si>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</si>
  <si>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</si>
  <si>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</si>
  <si>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</si>
  <si>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</si>
  <si>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</si>
  <si>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</si>
  <si>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</si>
  <si>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</si>
  <si>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</si>
  <si>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</si>
  <si>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</si>
  <si>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</si>
  <si>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</si>
  <si>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</si>
  <si>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</si>
  <si>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</si>
  <si>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</si>
  <si>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</si>
  <si>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</si>
  <si>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</si>
  <si>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</si>
  <si>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</si>
  <si>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</si>
  <si>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</si>
  <si>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</si>
  <si>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</si>
  <si>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</si>
  <si>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</si>
  <si>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</si>
  <si>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</si>
  <si>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</si>
  <si>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</si>
  <si>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</si>
  <si>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</si>
  <si>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</si>
  <si>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</si>
  <si>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</si>
  <si>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</si>
  <si>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</si>
  <si>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</si>
  <si>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</si>
  <si>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</si>
  <si>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</si>
  <si>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</si>
  <si>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</si>
  <si>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</si>
  <si>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</si>
  <si>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</si>
  <si>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</si>
  <si>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</si>
  <si>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</si>
  <si>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</si>
  <si>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</si>
  <si>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</si>
  <si>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</si>
  <si>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</si>
  <si>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</si>
  <si>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</si>
  <si>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</si>
  <si>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</si>
  <si>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</si>
  <si>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</si>
  <si>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</si>
  <si>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</si>
  <si>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</si>
  <si>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</si>
  <si>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</si>
  <si>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</si>
  <si>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</si>
  <si>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</si>
  <si>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</si>
  <si>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</si>
  <si>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</si>
  <si>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</si>
  <si>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</si>
  <si>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</si>
  <si>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</si>
  <si>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</si>
  <si>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</si>
  <si>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</si>
  <si>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</si>
  <si>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</si>
  <si>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</si>
  <si>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</si>
  <si>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</si>
  <si>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</si>
  <si>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</si>
  <si>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</si>
  <si>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</si>
  <si>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</si>
  <si>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</si>
  <si>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</si>
  <si>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</si>
  <si>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</si>
  <si>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</si>
  <si>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</si>
  <si>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</si>
  <si>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</si>
  <si>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</si>
  <si>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</si>
  <si>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</si>
  <si>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</si>
  <si>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</si>
  <si>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</si>
  <si>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</si>
  <si>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</si>
  <si>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</si>
  <si>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</si>
  <si>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</si>
  <si>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</si>
  <si>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</si>
  <si>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</si>
  <si>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</si>
  <si>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</si>
  <si>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</si>
  <si>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</si>
  <si>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</si>
  <si>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</si>
  <si>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</si>
  <si>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</si>
  <si>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</si>
  <si>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</si>
  <si>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</si>
  <si>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</si>
  <si>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</si>
  <si>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</si>
  <si>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</si>
  <si>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</si>
  <si>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</si>
  <si>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</si>
  <si>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</si>
  <si>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</si>
  <si>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</si>
  <si>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</si>
  <si>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</si>
  <si>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</si>
  <si>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</si>
  <si>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</si>
  <si>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</si>
  <si>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</si>
  <si>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</si>
  <si>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</si>
  <si>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</si>
  <si>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</si>
  <si>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</si>
  <si>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</si>
  <si>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</si>
  <si>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</si>
  <si>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</si>
  <si>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</si>
  <si>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</si>
  <si>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</si>
  <si>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</si>
  <si>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</si>
  <si>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</si>
  <si>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</si>
  <si>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</si>
  <si>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</si>
  <si>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</si>
  <si>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</si>
  <si>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</si>
  <si>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</si>
  <si>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</si>
  <si>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</si>
  <si>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</si>
  <si>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</si>
  <si>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</si>
  <si>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</si>
  <si>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</si>
  <si>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</si>
  <si>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</si>
  <si>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</si>
  <si>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</si>
  <si>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</si>
  <si>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</si>
  <si>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</si>
  <si>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</si>
  <si>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</si>
  <si>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</si>
  <si>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</si>
  <si>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</si>
  <si>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</si>
  <si>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</si>
  <si>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</si>
  <si>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</si>
  <si>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</si>
  <si>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</si>
  <si>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</si>
  <si>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</si>
  <si>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</si>
  <si>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</si>
  <si>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</si>
  <si>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</si>
  <si>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</si>
  <si>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</si>
  <si>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</si>
  <si>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</si>
  <si>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</si>
  <si>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</si>
  <si>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</si>
  <si>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</si>
  <si>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</si>
  <si>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</si>
  <si>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</si>
  <si>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</si>
  <si>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</si>
  <si>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</si>
  <si>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</si>
  <si>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</si>
  <si>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</si>
  <si>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</si>
  <si>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</si>
  <si>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</si>
  <si>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</si>
  <si>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</si>
  <si>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</si>
  <si>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</si>
  <si>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</si>
  <si>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</si>
  <si>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</si>
  <si>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</si>
  <si>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</si>
  <si>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</si>
  <si>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</si>
  <si>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</si>
  <si>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</si>
  <si>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</si>
  <si>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</si>
  <si>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</si>
  <si>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</si>
  <si>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</si>
  <si>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</si>
  <si>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</si>
  <si>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</si>
  <si>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</si>
  <si>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</si>
  <si>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</si>
  <si>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</si>
  <si>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</si>
  <si>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</si>
  <si>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</si>
  <si>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</si>
  <si>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</si>
  <si>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</si>
  <si>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</si>
  <si>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</si>
  <si>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</si>
  <si>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</si>
  <si>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</si>
  <si>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</si>
  <si>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</si>
  <si>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</si>
  <si>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</si>
  <si>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</si>
  <si>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</si>
  <si>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</si>
  <si>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</si>
  <si>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</si>
  <si>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</si>
  <si>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</si>
  <si>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</si>
  <si>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</si>
  <si>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</si>
  <si>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</si>
  <si>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</si>
  <si>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</si>
  <si>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</si>
  <si>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</si>
  <si>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</si>
  <si>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</si>
  <si>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</si>
  <si>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</si>
  <si>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</si>
  <si>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</si>
  <si>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</si>
  <si>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</si>
  <si>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</si>
  <si>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</si>
  <si>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</si>
  <si>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</si>
  <si>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</si>
  <si>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</si>
  <si>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</si>
  <si>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</si>
  <si>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</si>
  <si>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</si>
  <si>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</si>
  <si>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</si>
  <si>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</si>
  <si>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</si>
  <si>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</si>
  <si>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</si>
  <si>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</si>
  <si>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</si>
  <si>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</si>
  <si>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</si>
  <si>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</si>
  <si>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</si>
  <si>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</si>
  <si>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</si>
  <si>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</si>
  <si>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</si>
  <si>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</si>
  <si>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</si>
  <si>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</si>
  <si>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</si>
  <si>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</si>
  <si>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</si>
  <si>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</si>
  <si>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</si>
  <si>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</si>
  <si>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</si>
  <si>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</si>
  <si>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</si>
  <si>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</si>
  <si>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</si>
  <si>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</si>
  <si>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</si>
  <si>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</si>
  <si>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</si>
  <si>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</si>
  <si>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</si>
  <si>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</si>
  <si>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</si>
  <si>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</si>
  <si>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</si>
  <si>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</si>
  <si>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</si>
  <si>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</si>
  <si>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</si>
  <si>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</si>
  <si>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</si>
  <si>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</si>
  <si>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</si>
  <si>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</si>
  <si>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</si>
  <si>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</si>
  <si>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</si>
  <si>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</si>
  <si>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</si>
  <si>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</si>
  <si>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</si>
  <si>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</si>
  <si>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</si>
  <si>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</si>
  <si>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</si>
  <si>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</si>
  <si>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</si>
  <si>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</si>
  <si>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</si>
  <si>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</si>
  <si>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</si>
  <si>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</si>
  <si>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</si>
  <si>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</si>
  <si>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</si>
  <si>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</si>
  <si>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</si>
  <si>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</si>
  <si>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</si>
  <si>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</si>
  <si>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</si>
  <si>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</si>
  <si>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</si>
  <si>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</si>
  <si>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</si>
  <si>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</si>
  <si>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</si>
  <si>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</si>
  <si>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</si>
  <si>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</si>
  <si>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</si>
  <si>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</si>
  <si>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</si>
  <si>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</si>
  <si>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</si>
  <si>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</si>
  <si>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</si>
  <si>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</si>
  <si>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</si>
  <si>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</si>
  <si>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</si>
  <si>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</si>
  <si>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</si>
  <si>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</si>
  <si>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</si>
  <si>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</si>
  <si>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</si>
  <si>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</si>
  <si>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</si>
  <si>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</si>
  <si>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</si>
  <si>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</si>
  <si>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</si>
  <si>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</si>
  <si>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</si>
  <si>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</si>
  <si>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</si>
  <si>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</si>
  <si>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</si>
  <si>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</si>
  <si>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</si>
  <si>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</si>
  <si>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</si>
  <si>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</si>
  <si>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</si>
  <si>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</si>
  <si>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</si>
  <si>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</si>
  <si>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</si>
  <si>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</si>
  <si>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</si>
  <si>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</si>
  <si>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</si>
  <si>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</si>
  <si>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</si>
  <si>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</si>
  <si>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</si>
  <si>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</si>
  <si>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</si>
  <si>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</si>
  <si>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</si>
  <si>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</si>
  <si>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</si>
  <si>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</si>
  <si>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</si>
  <si>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</si>
  <si>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</si>
  <si>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</si>
  <si>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</si>
  <si>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</si>
  <si>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</si>
  <si>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</si>
  <si>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</si>
  <si>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</si>
  <si>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</si>
  <si>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</si>
  <si>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</si>
  <si>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</si>
  <si>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</si>
  <si>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</si>
  <si>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</si>
  <si>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</si>
  <si>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</si>
  <si>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</si>
  <si>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</si>
  <si>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</si>
  <si>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</si>
  <si>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</si>
  <si>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</si>
  <si>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</si>
  <si>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</si>
  <si>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</si>
  <si>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</si>
  <si>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</si>
  <si>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</si>
  <si>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</si>
  <si>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</si>
  <si>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</si>
  <si>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</si>
  <si>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</si>
  <si>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</si>
  <si>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</si>
  <si>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</si>
  <si>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</si>
  <si>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</si>
  <si>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</si>
  <si>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</si>
  <si>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</si>
  <si>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</si>
  <si>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</si>
  <si>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</si>
  <si>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</si>
  <si>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</si>
  <si>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</si>
  <si>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</si>
  <si>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</si>
  <si>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</si>
  <si>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</si>
  <si>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</si>
  <si>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</si>
  <si>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</si>
  <si>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</si>
  <si>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</si>
  <si>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</si>
  <si>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</si>
  <si>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</si>
  <si>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</si>
  <si>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</si>
  <si>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</si>
  <si>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</si>
  <si>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</si>
  <si>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</si>
  <si>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</si>
  <si>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</si>
  <si>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</si>
  <si>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</si>
  <si>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</si>
  <si>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</si>
  <si>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</si>
  <si>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</si>
  <si>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</si>
  <si>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</si>
  <si>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</si>
  <si>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</si>
  <si>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</si>
  <si>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</si>
  <si>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</si>
  <si>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</si>
  <si>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</si>
  <si>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</si>
  <si>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</si>
  <si>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</si>
  <si>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</si>
  <si>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</si>
  <si>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</si>
  <si>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</si>
  <si>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</si>
  <si>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</si>
  <si>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</si>
  <si>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</si>
  <si>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</si>
  <si>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</si>
  <si>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</si>
  <si>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</si>
  <si>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</si>
  <si>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</si>
  <si>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</si>
  <si>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</si>
  <si>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</si>
  <si>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</si>
  <si>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</si>
  <si>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</si>
  <si>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</si>
  <si>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</si>
  <si>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</si>
  <si>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</si>
  <si>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</si>
  <si>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</si>
  <si>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</si>
  <si>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</si>
  <si>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</si>
  <si>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</si>
  <si>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</si>
  <si>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</si>
  <si>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</si>
  <si>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</si>
  <si>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</si>
  <si>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</si>
  <si>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</si>
  <si>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</si>
  <si>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</si>
  <si>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</si>
  <si>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</si>
  <si>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</si>
  <si>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</si>
  <si>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</si>
  <si>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</si>
  <si>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</si>
  <si>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</si>
  <si>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</si>
  <si>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</si>
  <si>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</si>
  <si>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</si>
  <si>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</si>
  <si>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</si>
  <si>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</si>
  <si>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</si>
  <si>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</si>
  <si>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</si>
  <si>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</si>
  <si>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</si>
  <si>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</si>
  <si>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</si>
  <si>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</si>
  <si>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</si>
  <si>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</si>
  <si>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</si>
  <si>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</si>
  <si>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</si>
  <si>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</si>
  <si>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</si>
  <si>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</si>
  <si>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</si>
  <si>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</si>
  <si>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</si>
  <si>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</si>
  <si>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</si>
  <si>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</si>
  <si>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</si>
  <si>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</si>
  <si>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</si>
  <si>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</si>
  <si>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</si>
  <si>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</si>
  <si>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</si>
  <si>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</si>
  <si>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</si>
  <si>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</si>
  <si>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</si>
  <si>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</si>
  <si>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</si>
  <si>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</si>
  <si>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</si>
  <si>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</si>
  <si>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</si>
  <si>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</si>
  <si>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</si>
  <si>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</si>
  <si>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</si>
  <si>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</si>
  <si>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</si>
  <si>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</si>
  <si>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</si>
  <si>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</si>
  <si>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</si>
  <si>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</si>
  <si>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</si>
  <si>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</si>
  <si>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</si>
  <si>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</si>
  <si>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</si>
  <si>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</si>
  <si>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</si>
  <si>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</si>
  <si>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</si>
  <si>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</si>
  <si>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</si>
  <si>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</si>
  <si>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</si>
  <si>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</si>
  <si>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</si>
  <si>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</si>
  <si>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</si>
  <si>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</si>
  <si>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</si>
  <si>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</si>
  <si>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</si>
  <si>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</si>
  <si>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</si>
  <si>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</si>
  <si>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</si>
  <si>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</si>
  <si>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</si>
  <si>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</si>
  <si>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</si>
  <si>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</si>
  <si>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</si>
  <si>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</si>
  <si>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</si>
  <si>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</si>
  <si>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</si>
  <si>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</si>
  <si>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</si>
  <si>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</si>
  <si>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</si>
  <si>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</si>
  <si>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</si>
  <si>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</si>
  <si>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</si>
  <si>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</si>
  <si>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</si>
  <si>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</si>
  <si>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</si>
  <si>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</si>
  <si>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</si>
  <si>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</si>
  <si>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</si>
  <si>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</si>
  <si>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</si>
  <si>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</si>
  <si>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</si>
  <si>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</si>
  <si>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</si>
  <si>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</si>
  <si>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</si>
  <si>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</si>
  <si>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</si>
  <si>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</si>
  <si>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</si>
  <si>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</si>
  <si>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</si>
  <si>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</si>
  <si>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</si>
  <si>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</si>
  <si>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</si>
  <si>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</si>
  <si>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</si>
  <si>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</si>
  <si>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</si>
  <si>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</si>
  <si>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</si>
  <si>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</si>
  <si>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</si>
  <si>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</si>
  <si>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</si>
  <si>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</si>
  <si>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</si>
  <si>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</si>
  <si>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</si>
  <si>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</si>
  <si>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</si>
  <si>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</si>
  <si>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</si>
  <si>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</si>
  <si>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</si>
  <si>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</si>
  <si>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</si>
  <si>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</si>
  <si>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</si>
  <si>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</si>
  <si>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</si>
  <si>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</si>
  <si>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</si>
  <si>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</si>
  <si>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</si>
  <si>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</si>
  <si>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</si>
  <si>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</si>
  <si>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</si>
  <si>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</si>
  <si>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</si>
  <si>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</si>
  <si>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</si>
  <si>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</si>
  <si>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</si>
  <si>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</si>
  <si>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</si>
  <si>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</si>
  <si>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</si>
  <si>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</si>
  <si>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</si>
  <si>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</si>
  <si>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</si>
  <si>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</si>
  <si>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</si>
  <si>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</si>
  <si>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</si>
  <si>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</si>
  <si>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</si>
  <si>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</si>
  <si>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</si>
  <si>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</si>
  <si>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</si>
  <si>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</si>
  <si>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</si>
  <si>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</si>
  <si>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</si>
  <si>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</si>
  <si>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</si>
  <si>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</si>
  <si>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</si>
  <si>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</si>
  <si>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</si>
  <si>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</si>
  <si>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</si>
  <si>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</si>
  <si>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</si>
  <si>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</si>
  <si>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</si>
  <si>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</si>
  <si>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</si>
  <si>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</si>
  <si>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</si>
  <si>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</si>
  <si>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</si>
  <si>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</si>
  <si>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</si>
  <si>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</si>
  <si>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</si>
  <si>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</si>
  <si>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</si>
  <si>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</si>
  <si>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</si>
  <si>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</si>
  <si>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</si>
  <si>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</si>
  <si>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</si>
  <si>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</si>
  <si>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</si>
  <si>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</si>
  <si>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</si>
  <si>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</si>
  <si>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</si>
  <si>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</si>
  <si>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</si>
  <si>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</si>
  <si>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</si>
  <si>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</si>
  <si>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</si>
  <si>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</si>
  <si>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</si>
  <si>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</si>
  <si>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</si>
  <si>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</si>
  <si>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</si>
  <si>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</si>
  <si>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</si>
  <si>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</si>
  <si>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</si>
  <si>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</si>
  <si>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</si>
  <si>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</si>
  <si>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</si>
  <si>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</si>
  <si>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</si>
  <si>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</si>
  <si>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</si>
  <si>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</si>
  <si>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</si>
  <si>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</si>
  <si>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</si>
  <si>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</si>
  <si>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</si>
  <si>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</si>
  <si>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</si>
  <si>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</si>
  <si>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</si>
  <si>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</si>
  <si>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</si>
  <si>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</si>
  <si>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</si>
  <si>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</si>
  <si>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</si>
  <si>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</si>
  <si>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</si>
  <si>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</si>
  <si>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</si>
  <si>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</si>
  <si>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</si>
  <si>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</si>
  <si>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</si>
  <si>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</si>
  <si>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</si>
  <si>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</si>
  <si>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</si>
  <si>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</si>
  <si>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</si>
  <si>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</si>
  <si>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</si>
  <si>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</si>
  <si>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</si>
  <si>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</si>
  <si>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</si>
  <si>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</si>
  <si>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</si>
  <si>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</si>
  <si>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</si>
  <si>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</si>
  <si>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</si>
  <si>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</si>
  <si>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</si>
  <si>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</si>
  <si>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</si>
  <si>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</si>
  <si>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</si>
  <si>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</si>
  <si>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</si>
  <si>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</si>
  <si>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</si>
  <si>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</si>
  <si>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</si>
  <si>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</si>
  <si>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</si>
  <si>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</si>
  <si>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</si>
  <si>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</si>
  <si>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</si>
  <si>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</si>
  <si>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</si>
  <si>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</si>
  <si>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</si>
  <si>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</si>
  <si>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</si>
  <si>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</si>
  <si>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</si>
  <si>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</si>
  <si>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</si>
  <si>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</si>
  <si>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</si>
  <si>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</si>
  <si>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</si>
  <si>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</si>
  <si>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</si>
  <si>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</si>
  <si>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</si>
  <si>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</si>
  <si>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</si>
  <si>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</si>
  <si>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</si>
  <si>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</si>
  <si>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</si>
  <si>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</si>
  <si>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</si>
  <si>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</si>
  <si>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</si>
  <si>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</si>
  <si>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</si>
  <si>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</si>
  <si>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</si>
  <si>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</si>
  <si>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</si>
  <si>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</si>
  <si>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</si>
  <si>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</si>
  <si>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</si>
  <si>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</si>
  <si>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</si>
  <si>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</si>
  <si>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</si>
  <si>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</si>
  <si>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</si>
  <si>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</si>
  <si>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</si>
  <si>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</si>
  <si>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</si>
  <si>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</si>
  <si>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</si>
  <si>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</si>
  <si>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</si>
  <si>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</si>
  <si>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</si>
  <si>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</si>
  <si>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</si>
  <si>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</si>
  <si>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</si>
  <si>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</si>
  <si>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</si>
  <si>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</si>
  <si>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</si>
  <si>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</si>
  <si>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</si>
  <si>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</si>
  <si>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</si>
  <si>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</si>
  <si>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</si>
  <si>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</si>
  <si>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</si>
  <si>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</si>
  <si>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</si>
  <si>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</si>
  <si>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</si>
  <si>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</si>
  <si>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</si>
  <si>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</si>
  <si>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</si>
  <si>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</si>
  <si>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</si>
  <si>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</si>
  <si>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</si>
  <si>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</si>
  <si>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</si>
  <si>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</si>
  <si>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</si>
  <si>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</si>
  <si>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</si>
  <si>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</si>
  <si>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</si>
  <si>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</si>
  <si>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</si>
  <si>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</si>
  <si>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</si>
  <si>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</si>
  <si>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</si>
  <si>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</si>
  <si>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</si>
  <si>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</si>
  <si>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</si>
  <si>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</si>
  <si>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</si>
  <si>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</si>
  <si>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</si>
  <si>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</si>
  <si>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</si>
  <si>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</si>
  <si>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</si>
  <si>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</si>
  <si>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</si>
  <si>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</si>
  <si>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</si>
  <si>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</si>
  <si>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</si>
  <si>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</si>
  <si>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</si>
  <si>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</si>
  <si>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</si>
  <si>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</si>
  <si>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</si>
  <si>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</si>
  <si>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</si>
  <si>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</si>
  <si>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</si>
  <si>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</si>
  <si>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</si>
  <si>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</si>
  <si>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</si>
  <si>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</si>
  <si>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</si>
  <si>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</si>
  <si>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</si>
  <si>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</si>
  <si>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</si>
  <si>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</si>
  <si>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</si>
  <si>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</si>
  <si>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</si>
  <si>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</si>
  <si>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</si>
  <si>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</si>
  <si>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</si>
  <si>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</si>
  <si>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</si>
  <si>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</si>
  <si>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</si>
  <si>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</si>
  <si>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</si>
  <si>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</si>
  <si>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</si>
  <si>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</si>
  <si>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</si>
  <si>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</si>
  <si>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</si>
  <si>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</si>
  <si>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</si>
  <si>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</si>
  <si>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</si>
  <si>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</si>
  <si>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</si>
  <si>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</si>
  <si>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</si>
  <si>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</si>
  <si>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</si>
  <si>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</si>
  <si>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</si>
  <si>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</si>
  <si>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</si>
  <si>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</si>
  <si>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</si>
  <si>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</si>
  <si>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</si>
  <si>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</si>
  <si>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</si>
  <si>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</si>
  <si>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</si>
  <si>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</si>
  <si>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</si>
  <si>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</si>
  <si>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</si>
  <si>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</si>
  <si>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</si>
  <si>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</si>
  <si>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</si>
  <si>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</si>
  <si>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</si>
  <si>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</si>
  <si>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</si>
  <si>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</si>
  <si>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</si>
  <si>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</si>
  <si>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</si>
  <si>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</si>
  <si>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</si>
  <si>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</si>
  <si>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</si>
  <si>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</si>
  <si>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</si>
  <si>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</si>
  <si>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</si>
  <si>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</si>
  <si>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</si>
  <si>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</si>
  <si>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</si>
  <si>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</si>
  <si>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</si>
  <si>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</si>
  <si>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</si>
  <si>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</si>
  <si>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</si>
  <si>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</si>
  <si>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</si>
  <si>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</si>
  <si>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</si>
  <si>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</si>
  <si>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</si>
  <si>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</si>
  <si>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</si>
  <si>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</si>
  <si>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</si>
  <si>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</si>
  <si>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</si>
  <si>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</si>
  <si>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</si>
  <si>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</si>
  <si>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</si>
  <si>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</si>
  <si>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</si>
  <si>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</si>
  <si>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</si>
  <si>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</si>
  <si>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</si>
  <si>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</si>
  <si>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</si>
  <si>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</si>
  <si>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</si>
  <si>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</si>
  <si>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</si>
  <si>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</si>
  <si>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</si>
  <si>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</si>
  <si>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</si>
  <si>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</si>
  <si>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</si>
  <si>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</si>
  <si>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</si>
  <si>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</si>
  <si>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</si>
  <si>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</si>
  <si>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</si>
  <si>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</si>
  <si>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</si>
  <si>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</si>
  <si>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</si>
  <si>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</si>
  <si>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</si>
  <si>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</si>
  <si>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</si>
  <si>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</si>
  <si>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</si>
  <si>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</si>
  <si>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</si>
  <si>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</si>
  <si>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</si>
  <si>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</si>
  <si>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</si>
  <si>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</si>
  <si>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</si>
  <si>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</si>
  <si>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</si>
  <si>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</si>
  <si>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</si>
  <si>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</si>
  <si>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</si>
  <si>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</si>
  <si>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</si>
  <si>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</si>
  <si>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</si>
  <si>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</si>
  <si>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</si>
  <si>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</si>
  <si>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</si>
  <si>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</si>
  <si>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</si>
  <si>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</si>
  <si>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</si>
  <si>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</si>
  <si>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</si>
  <si>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</si>
  <si>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</si>
  <si>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</si>
  <si>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</si>
  <si>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</si>
  <si>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</si>
  <si>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</si>
  <si>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</si>
  <si>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</si>
  <si>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</si>
  <si>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</si>
  <si>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</si>
  <si>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</si>
  <si>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</si>
  <si>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</si>
  <si>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</si>
  <si>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</si>
  <si>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</si>
  <si>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</si>
  <si>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</si>
  <si>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</si>
  <si>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</si>
  <si>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</si>
  <si>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</si>
  <si>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</si>
  <si>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</si>
  <si>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</si>
  <si>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</si>
  <si>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</si>
  <si>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</si>
  <si>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</si>
  <si>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</si>
  <si>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</si>
  <si>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</si>
  <si>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</si>
  <si>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</si>
  <si>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</si>
  <si>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</si>
  <si>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</si>
  <si>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</si>
  <si>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</si>
  <si>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</si>
  <si>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</si>
  <si>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</si>
  <si>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</si>
  <si>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</si>
  <si>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</si>
  <si>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</si>
  <si>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</si>
  <si>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</si>
  <si>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</si>
  <si>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</si>
  <si>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</si>
  <si>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</si>
  <si>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</si>
  <si>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</si>
  <si>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</si>
  <si>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</si>
  <si>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</si>
  <si>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</si>
  <si>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</si>
  <si>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</si>
  <si>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</si>
  <si>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</si>
  <si>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</si>
  <si>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</si>
  <si>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</si>
  <si>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</si>
  <si>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</si>
  <si>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</si>
  <si>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</si>
  <si>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</si>
  <si>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</si>
  <si>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</si>
  <si>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</si>
  <si>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</si>
  <si>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</si>
  <si>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</si>
  <si>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</si>
  <si>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</si>
  <si>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</si>
  <si>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</si>
  <si>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</si>
  <si>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</si>
  <si>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</si>
  <si>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</si>
  <si>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</si>
  <si>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</si>
  <si>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</si>
  <si>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</si>
  <si>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</si>
  <si>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</si>
  <si>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</si>
  <si>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</si>
  <si>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</si>
  <si>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</si>
  <si>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</si>
  <si>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</si>
  <si>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</si>
  <si>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</si>
  <si>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</si>
  <si>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</si>
  <si>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</si>
  <si>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</si>
  <si>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</si>
  <si>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</si>
  <si>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</si>
  <si>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</si>
  <si>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</si>
  <si>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</si>
  <si>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</si>
  <si>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</si>
  <si>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</si>
  <si>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</si>
  <si>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</si>
  <si>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</si>
  <si>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</si>
  <si>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</si>
  <si>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</si>
  <si>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</si>
  <si>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</si>
  <si>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</si>
  <si>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</si>
  <si>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</si>
  <si>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</si>
  <si>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</si>
  <si>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</si>
  <si>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</si>
  <si>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</si>
  <si>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</si>
  <si>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</si>
  <si>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</si>
  <si>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</si>
  <si>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</si>
  <si>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</si>
  <si>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</si>
  <si>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</si>
  <si>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</si>
  <si>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</si>
  <si>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</si>
  <si>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</si>
  <si>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</si>
  <si>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</si>
  <si>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</si>
  <si>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</si>
  <si>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</si>
  <si>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</si>
  <si>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</si>
  <si>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</si>
  <si>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</si>
  <si>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</si>
  <si>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</si>
  <si>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</si>
  <si>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</si>
  <si>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</si>
  <si>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</si>
  <si>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</si>
  <si>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</si>
  <si>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</si>
  <si>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</si>
  <si>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</si>
  <si>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</si>
  <si>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</si>
  <si>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</si>
  <si>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</si>
  <si>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</si>
  <si>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</si>
  <si>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</si>
  <si>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</si>
  <si>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</si>
  <si>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</si>
  <si>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</si>
  <si>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</si>
  <si>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</si>
  <si>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</si>
  <si>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</si>
  <si>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</si>
  <si>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</si>
  <si>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</si>
  <si>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</si>
  <si>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</si>
  <si>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</si>
  <si>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</si>
  <si>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</si>
  <si>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</si>
  <si>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</si>
  <si>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</si>
  <si>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</si>
  <si>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</si>
  <si>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</si>
  <si>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</si>
  <si>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</si>
  <si>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</si>
  <si>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</si>
  <si>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</si>
  <si>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</si>
  <si>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</si>
  <si>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</si>
  <si>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</si>
  <si>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</si>
  <si>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</si>
  <si>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</si>
  <si>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</si>
  <si>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</si>
  <si>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</si>
  <si>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</si>
  <si>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</si>
  <si>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</si>
  <si>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</si>
  <si>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</si>
  <si>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</si>
  <si>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</si>
  <si>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</si>
  <si>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</si>
  <si>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</si>
  <si>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</si>
  <si>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</si>
  <si>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</si>
  <si>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</si>
  <si>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</si>
  <si>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</si>
  <si>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</si>
  <si>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</si>
  <si>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</si>
  <si>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</si>
  <si>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</si>
  <si>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</si>
  <si>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</si>
  <si>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</si>
  <si>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</si>
  <si>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</si>
  <si>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</si>
  <si>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</si>
  <si>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</si>
  <si>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</si>
  <si>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</si>
  <si>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</si>
  <si>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</si>
  <si>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</si>
  <si>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</si>
  <si>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</si>
  <si>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</si>
  <si>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</si>
  <si>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</si>
  <si>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</si>
  <si>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</si>
  <si>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</si>
  <si>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</si>
  <si>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</si>
  <si>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</si>
  <si>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</si>
  <si>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</si>
  <si>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</si>
  <si>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</si>
  <si>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</si>
  <si>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</si>
  <si>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</si>
  <si>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</si>
  <si>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</si>
  <si>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</si>
  <si>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</si>
  <si>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</si>
  <si>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</si>
  <si>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</si>
  <si>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</si>
  <si>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</si>
  <si>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</si>
  <si>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</si>
  <si>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</si>
  <si>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</si>
  <si>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</si>
  <si>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</si>
  <si>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</si>
  <si>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</si>
  <si>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</si>
  <si>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</si>
  <si>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</si>
  <si>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</si>
  <si>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</si>
  <si>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</si>
  <si>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</si>
  <si>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</si>
  <si>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</si>
  <si>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</si>
  <si>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</si>
  <si>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</si>
  <si>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</si>
  <si>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</si>
  <si>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</si>
  <si>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</si>
  <si>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</si>
  <si>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</si>
  <si>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</si>
  <si>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</si>
  <si>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</si>
  <si>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</si>
  <si>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</si>
  <si>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</si>
  <si>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</si>
  <si>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</si>
  <si>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</si>
  <si>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</si>
  <si>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</si>
  <si>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</si>
  <si>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</si>
  <si>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</si>
  <si>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</si>
  <si>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</si>
  <si>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</si>
  <si>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</si>
  <si>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</si>
  <si>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</si>
  <si>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</si>
  <si>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</si>
  <si>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</si>
  <si>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</si>
  <si>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</si>
  <si>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</si>
  <si>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</si>
  <si>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</si>
  <si>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</si>
  <si>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</si>
  <si>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</si>
  <si>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</si>
  <si>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</si>
  <si>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</si>
  <si>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</si>
  <si>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</si>
  <si>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</si>
  <si>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</si>
  <si>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</si>
  <si>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</si>
  <si>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</si>
  <si>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</si>
  <si>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</si>
  <si>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</si>
  <si>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</si>
  <si>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</si>
  <si>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</si>
  <si>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</si>
  <si>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</si>
  <si>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</si>
  <si>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</si>
  <si>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</si>
  <si>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</si>
  <si>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</si>
  <si>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</si>
  <si>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</si>
  <si>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</si>
  <si>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</si>
  <si>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</si>
  <si>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</si>
  <si>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</si>
  <si>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</si>
  <si>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</si>
  <si>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</si>
  <si>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</si>
  <si>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</si>
  <si>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</si>
  <si>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</si>
  <si>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</si>
  <si>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</si>
  <si>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</si>
  <si>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</si>
  <si>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</si>
  <si>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</si>
  <si>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</si>
  <si>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</si>
  <si>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</si>
  <si>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</si>
  <si>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</si>
  <si>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</si>
  <si>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</si>
  <si>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</si>
  <si>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</si>
  <si>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</si>
  <si>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</si>
  <si>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</si>
  <si>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</si>
  <si>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</si>
  <si>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</si>
  <si>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</si>
  <si>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</si>
  <si>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</si>
  <si>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</si>
  <si>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</si>
  <si>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</si>
  <si>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</si>
  <si>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</si>
  <si>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</si>
  <si>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</si>
  <si>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</si>
  <si>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</si>
  <si>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</si>
  <si>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</si>
  <si>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</si>
  <si>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</si>
  <si>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</si>
  <si>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</si>
  <si>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</si>
  <si>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</si>
  <si>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</si>
  <si>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</si>
  <si>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</si>
  <si>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</si>
  <si>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</si>
  <si>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</si>
  <si>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</si>
  <si>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</si>
  <si>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</si>
  <si>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</si>
  <si>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</si>
  <si>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</si>
  <si>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</si>
  <si>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</si>
  <si>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</si>
  <si>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</si>
  <si>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</si>
  <si>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</si>
  <si>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</si>
  <si>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</si>
  <si>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</si>
  <si>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</si>
  <si>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</si>
  <si>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</si>
  <si>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</si>
  <si>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</si>
  <si>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</si>
  <si>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</si>
  <si>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</si>
  <si>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</si>
  <si>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</si>
  <si>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</si>
  <si>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</si>
  <si>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</si>
  <si>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</si>
  <si>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</si>
  <si>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</si>
  <si>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</si>
  <si>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</si>
  <si>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</si>
  <si>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</si>
  <si>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</si>
  <si>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</si>
  <si>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</si>
  <si>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</si>
  <si>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</si>
  <si>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</si>
  <si>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</si>
  <si>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</si>
  <si>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</si>
  <si>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</si>
  <si>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</si>
  <si>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</si>
  <si>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</si>
  <si>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</si>
  <si>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</si>
  <si>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</si>
  <si>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</si>
  <si>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</si>
  <si>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</si>
  <si>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</si>
  <si>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</si>
  <si>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</si>
  <si>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</si>
  <si>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</si>
  <si>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</si>
  <si>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</si>
  <si>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</si>
  <si>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</si>
  <si>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</si>
  <si>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</si>
  <si>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</si>
  <si>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</si>
  <si>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</si>
  <si>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</si>
  <si>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</si>
  <si>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</si>
  <si>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</si>
  <si>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</si>
  <si>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</si>
  <si>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</si>
  <si>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</si>
  <si>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</si>
  <si>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</si>
  <si>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</si>
  <si>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</si>
  <si>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</si>
  <si>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</si>
  <si>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</si>
  <si>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</si>
  <si>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</si>
  <si>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</si>
  <si>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</si>
  <si>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</si>
  <si>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</si>
  <si>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</si>
  <si>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</si>
  <si>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</si>
  <si>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</si>
  <si>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</si>
  <si>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</si>
  <si>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</si>
  <si>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</si>
  <si>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</si>
  <si>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</si>
  <si>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</si>
  <si>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</si>
  <si>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</si>
  <si>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</si>
  <si>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</si>
  <si>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</si>
  <si>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</si>
  <si>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</si>
  <si>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</si>
  <si>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</si>
  <si>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</si>
  <si>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</si>
  <si>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</si>
  <si>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</si>
  <si>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</si>
  <si>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</si>
  <si>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</si>
  <si>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</si>
  <si>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</si>
  <si>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</si>
  <si>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</si>
  <si>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</si>
  <si>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</si>
  <si>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</si>
  <si>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</si>
  <si>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</si>
  <si>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</si>
  <si>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</si>
  <si>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</si>
  <si>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</si>
  <si>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</si>
  <si>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</si>
  <si>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</si>
  <si>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</si>
  <si>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</si>
  <si>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</si>
  <si>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</si>
  <si>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</si>
  <si>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</si>
  <si>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</si>
  <si>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</si>
  <si>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</si>
  <si>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</si>
  <si>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</si>
  <si>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</si>
  <si>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</si>
  <si>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</si>
  <si>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</si>
  <si>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</si>
  <si>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</si>
  <si>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</si>
  <si>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</si>
  <si>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</si>
  <si>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</si>
  <si>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</si>
  <si>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</si>
  <si>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</si>
  <si>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</si>
  <si>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</si>
  <si>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</si>
  <si>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</si>
  <si>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</si>
  <si>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</si>
  <si>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</si>
  <si>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</si>
  <si>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</si>
  <si>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</si>
  <si>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</si>
  <si>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</si>
  <si>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</si>
  <si>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</si>
  <si>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</si>
  <si>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</si>
  <si>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</si>
  <si>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</si>
  <si>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</si>
  <si>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</si>
  <si>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</si>
  <si>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</si>
  <si>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</si>
  <si>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</si>
  <si>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</si>
  <si>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</si>
  <si>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</si>
  <si>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</si>
  <si>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</si>
  <si>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</si>
  <si>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</si>
  <si>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</si>
  <si>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</si>
  <si>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</si>
  <si>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</si>
  <si>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</si>
  <si>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</si>
  <si>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</si>
  <si>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</si>
  <si>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</si>
  <si>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</si>
  <si>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</si>
  <si>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</si>
  <si>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</si>
  <si>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</si>
  <si>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</si>
  <si>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</si>
  <si>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</si>
  <si>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</si>
  <si>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</si>
  <si>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</si>
  <si>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</si>
  <si>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</si>
  <si>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</si>
  <si>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</si>
  <si>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</si>
  <si>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</si>
  <si>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</si>
  <si>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</si>
  <si>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</si>
  <si>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</si>
  <si>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</si>
  <si>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</si>
  <si>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</si>
  <si>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</si>
  <si>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</si>
  <si>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</si>
  <si>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</si>
  <si>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</si>
  <si>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</si>
  <si>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</si>
  <si>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</si>
  <si>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</si>
  <si>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</si>
  <si>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</si>
  <si>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</si>
  <si>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</si>
  <si>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</si>
  <si>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</si>
  <si>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</si>
  <si>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</si>
  <si>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</si>
  <si>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</si>
  <si>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</si>
  <si>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</si>
  <si>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</si>
  <si>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</si>
  <si>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</si>
  <si>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</si>
  <si>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</si>
  <si>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</si>
  <si>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</si>
  <si>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</si>
  <si>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</si>
  <si>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</si>
  <si>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</si>
  <si>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</si>
  <si>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</si>
  <si>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</si>
  <si>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</si>
  <si>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</si>
  <si>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</si>
  <si>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</si>
  <si>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</si>
  <si>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</si>
  <si>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</si>
  <si>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</si>
  <si>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</si>
  <si>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</si>
  <si>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</si>
  <si>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</si>
  <si>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</si>
  <si>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</si>
  <si>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</si>
  <si>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</si>
  <si>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</si>
  <si>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</si>
  <si>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</si>
  <si>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</si>
  <si>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</si>
  <si>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</si>
  <si>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</si>
  <si>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</si>
  <si>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</si>
  <si>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</si>
  <si>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</si>
  <si>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</si>
  <si>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</si>
  <si>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</si>
  <si>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</si>
  <si>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</si>
  <si>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</si>
  <si>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</si>
  <si>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</si>
  <si>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</si>
  <si>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</si>
  <si>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</si>
  <si>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</si>
  <si>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</si>
  <si>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</si>
  <si>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</si>
  <si>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</si>
  <si>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</si>
  <si>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</si>
  <si>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</si>
  <si>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</si>
  <si>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</si>
  <si>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</si>
  <si>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</si>
  <si>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</si>
  <si>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</si>
  <si>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</si>
  <si>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</si>
  <si>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</si>
  <si>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</si>
  <si>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</si>
  <si>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</si>
  <si>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</si>
  <si>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</si>
  <si>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</si>
  <si>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</si>
  <si>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</si>
  <si>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</si>
  <si>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</si>
  <si>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</si>
  <si>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</si>
  <si>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</si>
  <si>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</si>
  <si>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</si>
  <si>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</si>
  <si>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</si>
  <si>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</si>
  <si>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</si>
  <si>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</si>
  <si>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</si>
  <si>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</si>
  <si>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</si>
  <si>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</si>
  <si>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</si>
  <si>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</si>
  <si>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</si>
  <si>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</si>
  <si>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</si>
  <si>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</si>
  <si>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</si>
  <si>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</si>
  <si>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</si>
  <si>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</si>
  <si>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</si>
  <si>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</si>
  <si>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</si>
  <si>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</si>
  <si>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</si>
  <si>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</si>
  <si>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</si>
  <si>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</si>
  <si>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</si>
  <si>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</si>
  <si>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</si>
  <si>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</si>
  <si>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</si>
  <si>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</si>
  <si>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</si>
  <si>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</si>
  <si>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</si>
  <si>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</si>
  <si>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</si>
  <si>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</si>
  <si>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</si>
  <si>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</si>
  <si>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</si>
  <si>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</si>
  <si>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</si>
  <si>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</si>
  <si>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</si>
  <si>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</si>
  <si>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</si>
  <si>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</si>
  <si>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</si>
  <si>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</si>
  <si>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</si>
  <si>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</si>
  <si>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</si>
  <si>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</si>
  <si>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</si>
  <si>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</si>
  <si>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</si>
  <si>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</si>
  <si>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</si>
  <si>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</si>
  <si>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</si>
  <si>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</si>
  <si>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</si>
  <si>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</si>
  <si>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</si>
  <si>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</si>
  <si>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</si>
  <si>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</si>
  <si>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</si>
  <si>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</si>
  <si>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</si>
  <si>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</si>
  <si>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</si>
  <si>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</si>
  <si>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</si>
  <si>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</si>
  <si>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</si>
  <si>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</si>
  <si>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</si>
  <si>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</si>
  <si>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</si>
  <si>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</si>
  <si>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</si>
  <si>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</si>
  <si>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</si>
  <si>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</si>
  <si>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</si>
  <si>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</si>
  <si>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</si>
  <si>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</si>
  <si>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</si>
  <si>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</si>
  <si>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</si>
  <si>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</si>
  <si>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</si>
  <si>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</si>
  <si>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</si>
  <si>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</si>
  <si>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</si>
  <si>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</si>
  <si>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</si>
  <si>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</si>
  <si>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</si>
  <si>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</si>
  <si>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</si>
  <si>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</si>
  <si>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</si>
  <si>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</si>
  <si>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</si>
  <si>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</si>
  <si>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</si>
  <si>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</si>
  <si>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</si>
  <si>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</si>
  <si>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</si>
  <si>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</si>
  <si>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</si>
  <si>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</si>
  <si>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</si>
  <si>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</si>
  <si>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</si>
  <si>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</si>
  <si>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</si>
  <si>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</si>
  <si>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</si>
  <si>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</si>
  <si>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</si>
  <si>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</si>
  <si>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</si>
  <si>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</si>
  <si>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</si>
  <si>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</si>
  <si>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</si>
  <si>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</si>
  <si>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</si>
  <si>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</si>
  <si>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</si>
  <si>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</si>
  <si>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</si>
  <si>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</si>
  <si>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</si>
  <si>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</si>
  <si>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</si>
  <si>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</si>
  <si>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</si>
  <si>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</si>
  <si>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</si>
  <si>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</si>
  <si>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</si>
  <si>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</si>
  <si>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</si>
  <si>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</si>
  <si>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</si>
  <si>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</si>
  <si>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</si>
  <si>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</si>
  <si>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</si>
  <si>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</si>
  <si>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</si>
  <si>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</si>
  <si>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</si>
  <si>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</si>
  <si>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</si>
  <si>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</si>
  <si>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</si>
  <si>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</si>
  <si>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</si>
  <si>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</si>
  <si>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</si>
  <si>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</si>
  <si>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</si>
  <si>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</si>
  <si>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</si>
  <si>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</si>
  <si>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</si>
  <si>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</si>
  <si>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</si>
  <si>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</si>
  <si>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</si>
  <si>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</si>
  <si>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</si>
  <si>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</si>
  <si>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</si>
  <si>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</si>
  <si>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</si>
  <si>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</si>
  <si>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</si>
  <si>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</si>
  <si>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</si>
  <si>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</si>
  <si>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</si>
  <si>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</si>
  <si>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</si>
  <si>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</si>
  <si>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</si>
  <si>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</si>
  <si>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</si>
  <si>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</si>
  <si>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</si>
  <si>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</si>
  <si>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</si>
  <si>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</si>
  <si>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</si>
  <si>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</si>
  <si>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</si>
  <si>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</si>
  <si>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</si>
  <si>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</si>
  <si>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</si>
  <si>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</si>
  <si>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</si>
  <si>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</si>
  <si>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</si>
  <si>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</si>
  <si>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</si>
  <si>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</si>
  <si>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</si>
  <si>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</si>
  <si>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</si>
  <si>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</si>
  <si>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</si>
  <si>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</si>
  <si>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</si>
  <si>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</si>
  <si>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</si>
  <si>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</si>
  <si>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</si>
  <si>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</si>
  <si>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</si>
  <si>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</si>
  <si>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</si>
  <si>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</si>
  <si>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</si>
  <si>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</si>
  <si>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</si>
  <si>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</si>
  <si>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</si>
  <si>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</si>
  <si>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</si>
  <si>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</si>
  <si>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</si>
  <si>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</si>
  <si>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</si>
  <si>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</si>
  <si>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</si>
  <si>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</si>
  <si>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</si>
  <si>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</si>
  <si>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</si>
  <si>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</si>
  <si>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</si>
  <si>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</si>
  <si>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</si>
  <si>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</si>
  <si>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</si>
  <si>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</si>
  <si>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</si>
  <si>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</si>
  <si>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</si>
  <si>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</si>
  <si>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</si>
  <si>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</si>
  <si>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</si>
  <si>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</si>
  <si>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</si>
  <si>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</si>
  <si>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</si>
  <si>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</si>
  <si>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</si>
  <si>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</si>
  <si>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</si>
  <si>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</si>
  <si>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</si>
  <si>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</si>
  <si>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</si>
  <si>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</si>
  <si>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</si>
  <si>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</si>
  <si>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</si>
  <si>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</si>
  <si>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</si>
  <si>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</si>
  <si>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</si>
  <si>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</si>
  <si>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</si>
  <si>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</si>
  <si>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</si>
  <si>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</si>
  <si>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</si>
  <si>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</si>
  <si>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</si>
  <si>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</si>
  <si>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</si>
  <si>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</si>
  <si>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</si>
  <si>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</si>
  <si>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</si>
  <si>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</si>
  <si>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</si>
  <si>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</si>
  <si>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</si>
  <si>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</si>
  <si>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</si>
  <si>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</si>
  <si>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</si>
  <si>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</si>
  <si>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</si>
  <si>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</si>
  <si>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</si>
  <si>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</si>
  <si>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</si>
  <si>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</si>
  <si>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</si>
  <si>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</si>
  <si>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</si>
  <si>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</si>
  <si>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</si>
  <si>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</si>
  <si>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</si>
  <si>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</si>
  <si>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</si>
  <si>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</si>
  <si>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</si>
  <si>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</si>
  <si>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</si>
  <si>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</si>
  <si>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</si>
  <si>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</si>
  <si>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</si>
  <si>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</si>
  <si>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</si>
  <si>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</si>
  <si>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</si>
  <si>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</si>
  <si>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</si>
  <si>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</si>
  <si>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</si>
  <si>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</si>
  <si>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</si>
  <si>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</si>
  <si>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</si>
  <si>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</si>
  <si>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</si>
  <si>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</si>
  <si>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</si>
  <si>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</si>
  <si>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</si>
  <si>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</si>
  <si>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</si>
  <si>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</si>
  <si>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</si>
  <si>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</si>
  <si>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</si>
  <si>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</si>
  <si>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</si>
  <si>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</si>
  <si>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</si>
  <si>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</si>
  <si>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</si>
  <si>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</si>
  <si>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</si>
  <si>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</si>
  <si>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</si>
  <si>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</si>
  <si>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</si>
  <si>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</si>
  <si>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</si>
  <si>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</si>
  <si>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</si>
  <si>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</si>
  <si>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</si>
  <si>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</si>
  <si>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</si>
  <si>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</si>
  <si>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</si>
  <si>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</si>
  <si>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</si>
  <si>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</si>
  <si>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</si>
  <si>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</si>
  <si>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</si>
  <si>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</si>
  <si>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</si>
  <si>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</si>
  <si>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</si>
  <si>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</si>
  <si>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</si>
  <si>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</si>
  <si>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</si>
  <si>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</si>
  <si>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</si>
  <si>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</si>
  <si>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</si>
  <si>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</si>
  <si>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</si>
  <si>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</si>
  <si>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</si>
  <si>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</si>
  <si>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</si>
  <si>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</si>
  <si>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</si>
  <si>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</si>
  <si>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</si>
  <si>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</si>
  <si>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</si>
  <si>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</si>
  <si>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</si>
  <si>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</si>
  <si>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</si>
  <si>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</si>
  <si>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</si>
  <si>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</si>
  <si>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</si>
  <si>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</si>
  <si>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</si>
  <si>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</si>
  <si>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</si>
  <si>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</si>
  <si>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</si>
  <si>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</si>
  <si>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</si>
  <si>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</si>
  <si>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</si>
  <si>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</si>
  <si>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</si>
  <si>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</si>
  <si>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</si>
  <si>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</si>
  <si>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</si>
  <si>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</si>
  <si>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</si>
  <si>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</si>
  <si>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</si>
  <si>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</si>
  <si>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</si>
  <si>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</si>
  <si>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</si>
  <si>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</si>
  <si>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</si>
  <si>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</si>
  <si>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</si>
  <si>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</si>
  <si>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</si>
  <si>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</si>
  <si>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</si>
  <si>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</si>
  <si>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</si>
  <si>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</si>
  <si>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</si>
  <si>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</si>
  <si>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</si>
  <si>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</si>
  <si>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</si>
  <si>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</si>
  <si>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</si>
  <si>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</si>
  <si>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</si>
  <si>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</si>
  <si>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</si>
  <si>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</si>
  <si>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</si>
  <si>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</si>
  <si>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</si>
  <si>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</si>
  <si>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</si>
  <si>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</si>
  <si>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</si>
  <si>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</si>
  <si>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</si>
  <si>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</si>
  <si>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</si>
  <si>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</si>
  <si>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</si>
  <si>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</si>
  <si>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</si>
  <si>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</si>
  <si>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</si>
  <si>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</si>
  <si>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</si>
  <si>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</si>
  <si>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</si>
  <si>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</si>
  <si>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</si>
  <si>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</si>
  <si>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</si>
  <si>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</si>
  <si>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</si>
  <si>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</si>
  <si>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</si>
  <si>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</si>
  <si>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</si>
  <si>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</si>
  <si>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</si>
  <si>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</si>
  <si>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</si>
  <si>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</si>
  <si>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</si>
  <si>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</si>
  <si>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</si>
  <si>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</si>
  <si>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</si>
  <si>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</si>
  <si>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</si>
  <si>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</si>
  <si>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</si>
  <si>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</si>
  <si>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</si>
  <si>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</si>
  <si>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</si>
  <si>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</si>
  <si>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</si>
  <si>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</si>
  <si>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</si>
  <si>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</si>
  <si>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</si>
  <si>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</si>
  <si>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</si>
  <si>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</si>
  <si>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</si>
  <si>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</si>
  <si>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</si>
  <si>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</si>
  <si>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</si>
  <si>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</si>
  <si>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</si>
  <si>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</si>
  <si>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</si>
  <si>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</si>
  <si>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</si>
  <si>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</si>
  <si>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</si>
  <si>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</si>
  <si>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</si>
  <si>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</si>
  <si>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</si>
  <si>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</si>
  <si>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</si>
  <si>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</si>
  <si>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</si>
  <si>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</si>
  <si>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</si>
  <si>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</si>
  <si>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</si>
  <si>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</si>
  <si>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</si>
  <si>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</si>
  <si>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</si>
  <si>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</si>
  <si>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</si>
  <si>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</si>
  <si>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</si>
  <si>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</si>
  <si>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</si>
  <si>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</si>
  <si>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</si>
  <si>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</si>
  <si>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</si>
  <si>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</si>
  <si>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</si>
  <si>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</si>
  <si>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</si>
  <si>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</si>
  <si>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</si>
  <si>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</si>
  <si>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</si>
  <si>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</si>
  <si>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</si>
  <si>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</si>
  <si>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</si>
  <si>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</si>
  <si>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</si>
  <si>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</si>
  <si>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</si>
  <si>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</si>
  <si>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</si>
  <si>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</si>
  <si>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</si>
  <si>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</si>
  <si>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</si>
  <si>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</si>
  <si>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</si>
  <si>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</si>
  <si>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</si>
  <si>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</si>
  <si>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</si>
  <si>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</si>
  <si>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</si>
  <si>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</si>
  <si>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</si>
  <si>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</si>
  <si>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</si>
  <si>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</si>
  <si>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</si>
  <si>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</si>
  <si>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</si>
  <si>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</si>
  <si>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</si>
  <si>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</si>
  <si>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</si>
  <si>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</si>
  <si>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</si>
  <si>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</si>
  <si>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</si>
  <si>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</si>
  <si>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</si>
  <si>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</si>
  <si>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</si>
  <si>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</si>
  <si>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</si>
  <si>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</si>
  <si>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</si>
  <si>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</si>
  <si>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</si>
  <si>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</si>
  <si>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</si>
  <si>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</si>
  <si>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</si>
  <si>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</si>
  <si>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</si>
  <si>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</si>
  <si>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</si>
  <si>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</si>
  <si>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</si>
  <si>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</si>
  <si>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</si>
  <si>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</si>
  <si>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</si>
  <si>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</si>
  <si>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</si>
  <si>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</si>
  <si>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</si>
  <si>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</si>
  <si>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</si>
  <si>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</si>
  <si>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</si>
  <si>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</si>
  <si>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</si>
  <si>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</si>
  <si>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</si>
  <si>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</si>
  <si>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</si>
  <si>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</si>
  <si>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</si>
  <si>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</si>
  <si>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</si>
  <si>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</si>
  <si>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</si>
  <si>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</si>
  <si>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</si>
  <si>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</si>
  <si>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</si>
  <si>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</si>
  <si>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</si>
  <si>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</si>
  <si>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</si>
  <si>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</si>
  <si>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</si>
  <si>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</si>
  <si>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</si>
  <si>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</si>
  <si>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</si>
  <si>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</si>
  <si>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</si>
  <si>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</si>
  <si>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</si>
  <si>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</si>
  <si>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</si>
  <si>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</si>
  <si>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</si>
  <si>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</si>
  <si>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</si>
  <si>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</si>
  <si>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</si>
  <si>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</si>
  <si>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</si>
  <si>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</si>
  <si>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</si>
  <si>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</si>
  <si>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</si>
  <si>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</si>
  <si>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</si>
  <si>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</si>
  <si>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</si>
  <si>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</si>
  <si>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</si>
  <si>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</si>
  <si>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</si>
  <si>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</si>
  <si>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</si>
  <si>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</si>
  <si>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</si>
  <si>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</si>
  <si>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</si>
  <si>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</si>
  <si>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</si>
  <si>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</si>
  <si>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</si>
  <si>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</si>
  <si>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</si>
  <si>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</si>
  <si>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</si>
  <si>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</si>
  <si>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</si>
  <si>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</si>
  <si>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</si>
  <si>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</si>
  <si>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</si>
  <si>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</si>
  <si>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</si>
  <si>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</si>
  <si>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</si>
  <si>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</si>
  <si>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</si>
  <si>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</si>
  <si>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</si>
  <si>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</si>
  <si>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</si>
  <si>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</si>
  <si>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</si>
  <si>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</si>
  <si>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</si>
  <si>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</si>
  <si>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</si>
  <si>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</si>
  <si>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</si>
  <si>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</si>
  <si>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</si>
  <si>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</si>
  <si>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</si>
  <si>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</si>
  <si>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</si>
  <si>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</si>
  <si>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</si>
  <si>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</si>
  <si>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</si>
  <si>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</si>
  <si>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</si>
  <si>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</si>
  <si>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</si>
  <si>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</si>
  <si>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</si>
  <si>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</si>
  <si>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</si>
  <si>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</si>
  <si>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</si>
  <si>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</si>
  <si>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</si>
  <si>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</si>
  <si>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</si>
  <si>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</si>
  <si>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</si>
  <si>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</si>
  <si>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</si>
  <si>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</si>
  <si>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</si>
  <si>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</si>
  <si>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</si>
  <si>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</si>
  <si>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</si>
  <si>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</si>
  <si>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</si>
  <si>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</si>
  <si>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</si>
  <si>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</si>
  <si>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</si>
  <si>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</si>
  <si>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</si>
  <si>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</si>
  <si>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</si>
  <si>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</si>
  <si>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</si>
  <si>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</si>
  <si>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</si>
  <si>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</si>
  <si>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</si>
  <si>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</si>
  <si>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</si>
  <si>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</si>
  <si>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</si>
  <si>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</si>
  <si>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</si>
  <si>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</si>
  <si>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</si>
  <si>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</si>
  <si>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</si>
  <si>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</si>
  <si>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</si>
  <si>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</si>
  <si>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</si>
  <si>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</si>
  <si>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</si>
  <si>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</si>
  <si>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</si>
  <si>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</si>
  <si>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</si>
  <si>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</si>
  <si>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</si>
  <si>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</si>
  <si>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</si>
  <si>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</si>
  <si>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</si>
  <si>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</si>
  <si>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</si>
  <si>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</si>
  <si>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</si>
  <si>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</si>
  <si>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</si>
  <si>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</si>
  <si>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</si>
  <si>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</si>
  <si>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</si>
  <si>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</si>
  <si>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</si>
  <si>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</si>
  <si>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</si>
  <si>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</si>
  <si>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</si>
  <si>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</si>
  <si>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</si>
  <si>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</si>
  <si>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</si>
  <si>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</si>
  <si>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</si>
  <si>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</si>
  <si>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</si>
  <si>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</si>
  <si>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</si>
  <si>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</si>
  <si>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</si>
  <si>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</si>
  <si>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</si>
  <si>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</si>
  <si>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</si>
  <si>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</si>
  <si>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</si>
  <si>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</si>
  <si>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</si>
  <si>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</si>
  <si>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</si>
  <si>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</si>
  <si>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</si>
  <si>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</si>
  <si>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</si>
  <si>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</si>
  <si>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</si>
  <si>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</si>
  <si>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</si>
  <si>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</si>
  <si>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</si>
  <si>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</si>
  <si>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</si>
  <si>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</si>
  <si>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</si>
  <si>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</si>
  <si>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</si>
  <si>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</si>
  <si>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</si>
  <si>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</si>
  <si>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</si>
  <si>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</si>
  <si>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</si>
  <si>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</si>
  <si>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</si>
  <si>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</si>
  <si>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</si>
  <si>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</si>
  <si>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</si>
  <si>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</si>
  <si>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</si>
  <si>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</si>
  <si>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</si>
  <si>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</si>
  <si>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</si>
  <si>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</si>
  <si>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</si>
  <si>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</si>
  <si>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</si>
  <si>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</si>
  <si>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</si>
  <si>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</si>
  <si>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</si>
  <si>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</si>
  <si>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</si>
  <si>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</si>
  <si>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</si>
  <si>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</si>
  <si>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</si>
  <si>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</si>
  <si>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</si>
  <si>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</si>
  <si>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</si>
  <si>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</si>
  <si>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</si>
  <si>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</si>
  <si>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</si>
  <si>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</si>
  <si>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</si>
  <si>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</si>
  <si>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</si>
  <si>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</si>
  <si>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</si>
  <si>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</si>
  <si>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</si>
  <si>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</si>
  <si>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</si>
  <si>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</si>
  <si>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</si>
  <si>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</si>
  <si>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</si>
  <si>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</si>
  <si>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</si>
  <si>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</si>
  <si>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</si>
  <si>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</si>
  <si>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</si>
  <si>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</si>
  <si>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</si>
  <si>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</si>
  <si>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</si>
  <si>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</si>
  <si>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</si>
  <si>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</si>
  <si>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</si>
  <si>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</si>
  <si>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</si>
  <si>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</si>
  <si>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</si>
  <si>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</si>
  <si>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</si>
  <si>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</si>
  <si>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</si>
  <si>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</si>
  <si>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</si>
  <si>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</si>
  <si>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</si>
  <si>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</si>
  <si>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</si>
  <si>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</si>
  <si>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</si>
  <si>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</si>
  <si>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</si>
  <si>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</si>
  <si>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</si>
  <si>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</si>
  <si>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</si>
  <si>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</si>
  <si>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</si>
  <si>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</si>
  <si>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</si>
  <si>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</si>
  <si>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</si>
  <si>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</si>
  <si>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</si>
  <si>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</si>
  <si>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</si>
  <si>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</si>
  <si>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</si>
  <si>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</si>
  <si>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</si>
  <si>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</si>
  <si>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</si>
  <si>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</si>
  <si>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</si>
  <si>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</si>
  <si>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</si>
  <si>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</si>
  <si>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</si>
  <si>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</si>
  <si>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</si>
  <si>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</si>
  <si>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</si>
  <si>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</si>
  <si>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</si>
  <si>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</si>
  <si>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</si>
  <si>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</si>
  <si>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</si>
  <si>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</si>
  <si>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</si>
  <si>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</si>
  <si>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</si>
  <si>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</si>
  <si>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</si>
  <si>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</si>
  <si>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</si>
  <si>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</si>
  <si>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</si>
  <si>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</si>
  <si>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</si>
  <si>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</si>
  <si>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</si>
  <si>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</si>
  <si>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</si>
  <si>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</si>
  <si>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</si>
  <si>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</si>
  <si>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</si>
  <si>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</si>
  <si>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</si>
  <si>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</si>
  <si>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</si>
  <si>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</si>
  <si>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</si>
  <si>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</si>
  <si>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</si>
  <si>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</si>
  <si>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</si>
  <si>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</si>
  <si>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</si>
  <si>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</si>
  <si>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</si>
  <si>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</si>
  <si>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</si>
  <si>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</si>
  <si>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</si>
  <si>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</si>
  <si>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</si>
  <si>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</si>
  <si>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</si>
  <si>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</si>
  <si>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</si>
  <si>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</si>
  <si>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</si>
  <si>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</si>
  <si>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</si>
  <si>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</si>
  <si>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</si>
  <si>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</si>
  <si>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</si>
  <si>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</si>
  <si>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</si>
  <si>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</si>
  <si>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</si>
  <si>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</si>
  <si>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</si>
  <si>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</si>
  <si>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</si>
  <si>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</si>
  <si>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</si>
  <si>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</si>
  <si>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</si>
  <si>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</si>
  <si>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</si>
  <si>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</si>
  <si>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</si>
  <si>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</si>
  <si>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</si>
  <si>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</si>
  <si>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</si>
  <si>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</si>
  <si>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</si>
  <si>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</si>
  <si>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</si>
  <si>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</si>
  <si>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</si>
  <si>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</si>
  <si>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</si>
  <si>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</si>
  <si>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</si>
  <si>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</si>
  <si>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</si>
  <si>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</si>
  <si>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</si>
  <si>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</si>
  <si>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</si>
  <si>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</si>
  <si>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</si>
  <si>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</si>
  <si>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</si>
  <si>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</si>
  <si>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</si>
  <si>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</si>
  <si>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</si>
  <si>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</si>
  <si>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</si>
  <si>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</si>
  <si>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</si>
  <si>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</si>
  <si>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</si>
  <si>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</si>
  <si>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</si>
  <si>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</si>
  <si>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</si>
  <si>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</si>
  <si>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</si>
  <si>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</si>
  <si>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</si>
  <si>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</si>
  <si>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</si>
  <si>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</si>
  <si>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</si>
  <si>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</si>
  <si>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</si>
  <si>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</si>
  <si>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</si>
  <si>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</si>
  <si>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</si>
  <si>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</si>
  <si>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</si>
  <si>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</si>
  <si>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</si>
  <si>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</si>
  <si>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</si>
  <si>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</si>
  <si>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</si>
  <si>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</si>
  <si>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</si>
  <si>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</si>
  <si>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</si>
  <si>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</si>
  <si>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</si>
  <si>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</si>
  <si>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</si>
  <si>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</si>
  <si>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</si>
  <si>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</si>
  <si>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</si>
  <si>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</si>
  <si>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</si>
  <si>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</si>
  <si>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</si>
  <si>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</si>
  <si>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</si>
  <si>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</si>
  <si>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</si>
  <si>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</si>
  <si>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</si>
  <si>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</si>
  <si>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</si>
  <si>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</si>
  <si>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</si>
  <si>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</si>
  <si>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</si>
  <si>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</si>
  <si>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</si>
  <si>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</si>
  <si>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</si>
  <si>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</si>
  <si>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</si>
  <si>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</si>
  <si>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</si>
  <si>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</si>
  <si>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</si>
  <si>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</si>
  <si>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</si>
  <si>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</si>
  <si>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</si>
  <si>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</si>
  <si>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</si>
  <si>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</si>
  <si>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</si>
  <si>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</si>
  <si>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</si>
  <si>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</si>
  <si>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</si>
  <si>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</si>
  <si>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</si>
  <si>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</si>
  <si>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</si>
  <si>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</si>
  <si>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</si>
  <si>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</si>
  <si>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</si>
  <si>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</si>
  <si>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</si>
  <si>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</si>
  <si>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</si>
  <si>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</si>
  <si>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</si>
  <si>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</si>
  <si>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</si>
  <si>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</si>
  <si>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</si>
  <si>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</si>
  <si>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</si>
  <si>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</si>
  <si>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</si>
  <si>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</si>
  <si>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</si>
  <si>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</si>
  <si>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</si>
  <si>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</si>
  <si>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</si>
  <si>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</si>
  <si>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</si>
  <si>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</si>
  <si>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</si>
  <si>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</si>
  <si>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</si>
  <si>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</si>
  <si>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</si>
  <si>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</si>
  <si>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</si>
  <si>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</si>
  <si>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</si>
  <si>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</si>
  <si>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</si>
  <si>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</si>
  <si>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</si>
  <si>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</si>
  <si>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</si>
  <si>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</si>
  <si>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</si>
  <si>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</si>
  <si>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</si>
  <si>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</si>
  <si>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</si>
  <si>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</si>
  <si>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</si>
  <si>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</si>
  <si>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</si>
  <si>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</si>
  <si>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</si>
  <si>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</si>
  <si>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</si>
  <si>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</si>
  <si>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</si>
  <si>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</si>
  <si>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</si>
  <si>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</si>
  <si>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</si>
  <si>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</si>
  <si>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</si>
  <si>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</si>
  <si>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</si>
  <si>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</si>
  <si>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</si>
  <si>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</si>
  <si>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</si>
  <si>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</si>
  <si>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</si>
  <si>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</si>
  <si>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</si>
  <si>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</si>
  <si>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</si>
  <si>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</si>
  <si>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</si>
  <si>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</si>
  <si>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</si>
  <si>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</si>
  <si>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</si>
  <si>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</si>
  <si>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</si>
  <si>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</si>
  <si>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</si>
  <si>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</si>
  <si>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</si>
  <si>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</si>
  <si>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</si>
  <si>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</si>
  <si>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</si>
  <si>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</si>
  <si>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</si>
  <si>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</si>
  <si>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</si>
  <si>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</si>
  <si>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</si>
  <si>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</si>
  <si>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</si>
  <si>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</si>
  <si>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</si>
  <si>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</si>
  <si>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</si>
  <si>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</si>
  <si>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</si>
  <si>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</si>
  <si>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</si>
  <si>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</si>
  <si>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</si>
  <si>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</si>
  <si>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</si>
  <si>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</si>
  <si>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</si>
  <si>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</si>
  <si>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</si>
  <si>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</si>
  <si>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</si>
  <si>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</si>
  <si>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</si>
  <si>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</si>
  <si>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</si>
  <si>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</si>
  <si>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</si>
  <si>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</si>
  <si>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</si>
  <si>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</si>
  <si>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</si>
  <si>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</si>
  <si>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</si>
  <si>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</si>
  <si>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</si>
  <si>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</si>
  <si>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</si>
  <si>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</si>
  <si>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</si>
  <si>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</si>
  <si>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</si>
  <si>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</si>
  <si>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</si>
  <si>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</si>
  <si>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</si>
  <si>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</si>
  <si>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</si>
  <si>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</si>
  <si>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</si>
  <si>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</si>
  <si>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</si>
  <si>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</si>
  <si>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</si>
  <si>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</si>
  <si>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</si>
  <si>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</si>
  <si>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</si>
  <si>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</si>
  <si>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</si>
  <si>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</si>
  <si>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</si>
  <si>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</si>
  <si>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</si>
  <si>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</si>
  <si>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</si>
  <si>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</si>
  <si>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</si>
  <si>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</si>
  <si>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</si>
  <si>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</si>
  <si>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</si>
  <si>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</si>
  <si>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</si>
  <si>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</si>
  <si>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</si>
  <si>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</si>
  <si>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</si>
  <si>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</si>
  <si>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</si>
  <si>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</si>
  <si>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</si>
  <si>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</si>
  <si>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</si>
  <si>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</si>
  <si>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</si>
  <si>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</si>
  <si>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</si>
  <si>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</si>
  <si>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</si>
  <si>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</si>
  <si>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</si>
  <si>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</si>
  <si>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</si>
  <si>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</si>
  <si>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</si>
  <si>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</si>
  <si>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</si>
  <si>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</si>
  <si>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</si>
  <si>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</si>
  <si>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</si>
  <si>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</si>
  <si>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</si>
  <si>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</si>
  <si>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</si>
  <si>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</si>
  <si>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</si>
  <si>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</si>
  <si>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</si>
  <si>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</si>
  <si>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</si>
  <si>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</si>
  <si>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</si>
  <si>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</si>
  <si>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</si>
  <si>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</si>
  <si>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</si>
  <si>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</si>
  <si>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</si>
  <si>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</si>
  <si>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</si>
  <si>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</si>
  <si>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</si>
  <si>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</si>
  <si>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</si>
  <si>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</si>
  <si>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</si>
  <si>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</si>
  <si>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</si>
  <si>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</si>
  <si>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</si>
  <si>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</si>
  <si>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</si>
  <si>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</si>
  <si>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</si>
  <si>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</si>
  <si>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</si>
  <si>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</si>
  <si>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</si>
  <si>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</si>
  <si>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</si>
  <si>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</si>
  <si>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</si>
  <si>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</si>
  <si>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</si>
  <si>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</si>
  <si>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</si>
  <si>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</si>
  <si>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</si>
  <si>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</si>
  <si>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</si>
  <si>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</si>
  <si>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</si>
  <si>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</si>
  <si>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</si>
  <si>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</si>
  <si>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</si>
  <si>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</si>
  <si>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</si>
  <si>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</si>
  <si>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</si>
  <si>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</si>
  <si>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</si>
  <si>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</si>
  <si>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</si>
  <si>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</si>
  <si>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</si>
  <si>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</si>
  <si>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</si>
  <si>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</si>
  <si>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</si>
  <si>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</si>
  <si>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</si>
  <si>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</si>
  <si>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</si>
  <si>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</si>
  <si>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</si>
  <si>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</si>
  <si>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</si>
  <si>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</si>
  <si>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</si>
  <si>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</si>
  <si>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</si>
  <si>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</si>
  <si>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</si>
  <si>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</si>
  <si>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</si>
  <si>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</si>
  <si>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</si>
  <si>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</si>
  <si>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</si>
  <si>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</si>
  <si>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</si>
  <si>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</si>
  <si>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</si>
  <si>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</si>
  <si>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</si>
  <si>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</si>
  <si>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</si>
  <si>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</si>
  <si>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</si>
  <si>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</si>
  <si>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</si>
  <si>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</si>
  <si>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</si>
  <si>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</si>
  <si>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</si>
  <si>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</si>
  <si>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</si>
  <si>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</si>
  <si>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</si>
  <si>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</si>
  <si>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</si>
  <si>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</si>
  <si>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</si>
  <si>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</si>
  <si>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</si>
  <si>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</si>
  <si>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</si>
  <si>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</si>
  <si>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</si>
  <si>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</si>
  <si>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</si>
  <si>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</si>
  <si>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</si>
  <si>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</si>
  <si>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</si>
  <si>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</si>
  <si>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</si>
  <si>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</si>
  <si>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</si>
  <si>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</si>
  <si>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</si>
  <si>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</si>
  <si>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</si>
  <si>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</si>
  <si>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</si>
  <si>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</si>
  <si>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</si>
  <si>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</si>
  <si>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</si>
  <si>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</si>
  <si>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</si>
  <si>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</si>
  <si>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</si>
  <si>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</si>
  <si>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</si>
  <si>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</si>
  <si>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</si>
  <si>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</si>
  <si>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</si>
  <si>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</si>
  <si>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</si>
  <si>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</si>
  <si>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</si>
  <si>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</si>
  <si>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</si>
  <si>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</si>
  <si>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</si>
  <si>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</si>
  <si>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</si>
  <si>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</si>
  <si>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</si>
  <si>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</si>
  <si>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</si>
  <si>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</si>
  <si>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</si>
  <si>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</si>
  <si>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</si>
  <si>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</si>
  <si>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</si>
  <si>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</si>
  <si>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</si>
  <si>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</si>
  <si>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</si>
  <si>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</si>
  <si>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</si>
  <si>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</si>
  <si>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</si>
  <si>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</si>
  <si>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</si>
  <si>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</si>
  <si>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</si>
  <si>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</si>
  <si>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</si>
  <si>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</si>
  <si>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</si>
  <si>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</si>
  <si>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</si>
  <si>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</si>
  <si>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</si>
  <si>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</si>
  <si>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</si>
  <si>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</si>
  <si>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</si>
  <si>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</si>
  <si>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</si>
  <si>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</si>
  <si>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</si>
  <si>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</si>
  <si>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</si>
  <si>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</si>
  <si>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</si>
  <si>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</si>
  <si>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</si>
  <si>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</si>
  <si>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</si>
  <si>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</si>
  <si>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</si>
  <si>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</si>
  <si>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</si>
  <si>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</si>
  <si>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</si>
  <si>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</si>
  <si>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</si>
  <si>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</si>
  <si>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</si>
  <si>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</si>
  <si>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</si>
  <si>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</si>
  <si>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</si>
  <si>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</si>
  <si>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</si>
  <si>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</si>
  <si>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</si>
  <si>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</si>
  <si>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</si>
  <si>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</si>
  <si>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</si>
  <si>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</si>
  <si>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</si>
  <si>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</si>
  <si>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</si>
  <si>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</si>
  <si>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</si>
  <si>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</si>
  <si>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</si>
  <si>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</si>
  <si>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</si>
  <si>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</si>
  <si>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</si>
  <si>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</si>
  <si>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</si>
  <si>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</si>
  <si>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</si>
  <si>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</si>
  <si>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</si>
  <si>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</si>
  <si>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</si>
  <si>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</si>
  <si>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</si>
  <si>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</si>
  <si>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</si>
  <si>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</si>
  <si>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</si>
  <si>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</si>
  <si>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</si>
  <si>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</si>
  <si>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</si>
  <si>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</si>
  <si>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</si>
  <si>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</si>
  <si>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</si>
  <si>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</si>
  <si>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</si>
  <si>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</si>
  <si>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</si>
  <si>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</si>
  <si>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</si>
  <si>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</si>
  <si>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</si>
  <si>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</si>
  <si>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</si>
  <si>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</si>
  <si>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</si>
  <si>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</si>
  <si>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</si>
  <si>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</si>
  <si>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</si>
  <si>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</si>
  <si>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</si>
  <si>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</si>
  <si>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</si>
  <si>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</si>
  <si>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</si>
  <si>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</si>
  <si>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</si>
  <si>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</si>
  <si>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</si>
  <si>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</si>
  <si>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</si>
  <si>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</si>
  <si>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</si>
  <si>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</si>
  <si>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</si>
  <si>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</si>
  <si>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</si>
  <si>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</si>
  <si>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</si>
  <si>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</si>
  <si>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</si>
  <si>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</si>
  <si>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</si>
  <si>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</si>
  <si>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</si>
  <si>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</si>
  <si>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</si>
  <si>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</si>
  <si>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</si>
  <si>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</si>
  <si>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</si>
  <si>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</si>
  <si>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</si>
  <si>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</si>
  <si>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</si>
  <si>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</si>
  <si>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</si>
  <si>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</si>
  <si>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</si>
  <si>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</si>
  <si>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</si>
  <si>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</si>
  <si>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</si>
  <si>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</si>
  <si>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</si>
  <si>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</si>
  <si>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</si>
  <si>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</si>
  <si>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</si>
  <si>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</si>
  <si>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</si>
  <si>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</si>
  <si>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</si>
  <si>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</si>
  <si>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</si>
  <si>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</si>
  <si>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</si>
  <si>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</si>
  <si>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</si>
  <si>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</si>
  <si>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</si>
  <si>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</si>
  <si>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</si>
  <si>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</si>
  <si>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</si>
  <si>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</si>
  <si>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</si>
  <si>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</si>
  <si>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</si>
  <si>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</si>
  <si>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</si>
  <si>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</si>
  <si>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</si>
  <si>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</si>
  <si>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</si>
  <si>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</si>
  <si>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</si>
  <si>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</si>
  <si>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</si>
  <si>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</si>
  <si>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</si>
  <si>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</si>
  <si>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</si>
  <si>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</si>
  <si>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</si>
  <si>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</si>
  <si>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</si>
  <si>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</si>
  <si>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</si>
  <si>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</si>
  <si>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</si>
  <si>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</si>
  <si>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</si>
  <si>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</si>
  <si>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</si>
  <si>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</si>
  <si>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</si>
  <si>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</si>
  <si>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</si>
  <si>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</si>
  <si>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</si>
  <si>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</si>
  <si>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</si>
  <si>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</si>
  <si>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</si>
  <si>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</si>
  <si>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</si>
  <si>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</si>
  <si>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</si>
  <si>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</si>
  <si>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</si>
  <si>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</si>
  <si>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</si>
  <si>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</si>
  <si>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</si>
  <si>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</si>
  <si>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</si>
  <si>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</si>
  <si>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</si>
  <si>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</si>
  <si>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</si>
  <si>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</si>
  <si>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</si>
  <si>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</si>
  <si>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</si>
  <si>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</si>
  <si>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</si>
  <si>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</si>
  <si>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</si>
  <si>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</si>
  <si>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</si>
  <si>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</si>
  <si>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</si>
  <si>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</si>
  <si>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</si>
  <si>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</si>
  <si>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</si>
  <si>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</si>
  <si>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</si>
  <si>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</si>
  <si>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</si>
  <si>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</si>
  <si>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</si>
  <si>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</si>
  <si>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</si>
  <si>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</si>
  <si>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</si>
  <si>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</si>
  <si>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</si>
  <si>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</si>
  <si>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</si>
  <si>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</si>
  <si>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</si>
  <si>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</si>
  <si>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</si>
  <si>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</si>
  <si>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</si>
  <si>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</si>
  <si>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</si>
  <si>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</si>
  <si>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</si>
  <si>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</si>
  <si>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</si>
  <si>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</si>
  <si>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</si>
  <si>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</si>
  <si>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</si>
  <si>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</si>
  <si>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</si>
  <si>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</si>
  <si>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</si>
  <si>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</si>
  <si>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</si>
  <si>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</si>
  <si>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</si>
  <si>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</si>
  <si>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</si>
  <si>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</si>
  <si>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</si>
  <si>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</si>
  <si>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</si>
  <si>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</si>
  <si>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</si>
  <si>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</si>
  <si>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</si>
  <si>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</si>
  <si>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</si>
  <si>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</si>
  <si>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</si>
  <si>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</si>
  <si>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</si>
  <si>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</si>
  <si>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</si>
  <si>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</si>
  <si>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</si>
  <si>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</si>
  <si>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</si>
  <si>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</si>
  <si>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</si>
  <si>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</si>
  <si>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</si>
  <si>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</si>
  <si>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</si>
  <si>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</si>
  <si>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</si>
  <si>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</si>
  <si>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</si>
  <si>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</si>
  <si>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</si>
  <si>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</si>
  <si>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</si>
  <si>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</si>
  <si>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</si>
  <si>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</si>
  <si>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</si>
  <si>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</si>
  <si>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</si>
  <si>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</si>
  <si>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</si>
  <si>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</si>
  <si>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</si>
  <si>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</si>
  <si>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</si>
  <si>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</si>
  <si>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</si>
  <si>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</si>
  <si>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</si>
  <si>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</si>
  <si>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</si>
  <si>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</si>
  <si>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</si>
  <si>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</si>
  <si>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</si>
  <si>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</si>
  <si>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</si>
  <si>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</si>
  <si>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</si>
  <si>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</si>
  <si>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</si>
  <si>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</si>
  <si>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</si>
  <si>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</si>
  <si>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</si>
  <si>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</si>
  <si>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</si>
  <si>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</si>
  <si>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</si>
  <si>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</si>
  <si>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</si>
  <si>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</si>
  <si>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</si>
  <si>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</si>
  <si>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</si>
  <si>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</si>
  <si>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</si>
  <si>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</si>
  <si>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</si>
  <si>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</si>
  <si>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</si>
  <si>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</si>
  <si>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</si>
  <si>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</si>
  <si>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</si>
  <si>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</si>
  <si>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</si>
  <si>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</si>
  <si>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</si>
  <si>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</si>
  <si>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</si>
  <si>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</si>
  <si>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</si>
  <si>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</si>
  <si>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</si>
  <si>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</si>
  <si>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</si>
  <si>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</si>
  <si>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</si>
  <si>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</si>
  <si>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</si>
  <si>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</si>
  <si>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</si>
  <si>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</si>
  <si>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</si>
  <si>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</si>
  <si>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</si>
  <si>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</si>
  <si>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</si>
  <si>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</si>
  <si>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</si>
  <si>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</si>
  <si>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</si>
  <si>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</si>
  <si>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</si>
  <si>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</si>
  <si>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</si>
  <si>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</si>
  <si>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</si>
  <si>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</si>
  <si>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</si>
  <si>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</si>
  <si>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</si>
  <si>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</si>
  <si>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</si>
  <si>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</si>
  <si>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</si>
  <si>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</si>
  <si>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</si>
  <si>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</si>
  <si>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</si>
  <si>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</si>
  <si>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</si>
  <si>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</si>
  <si>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</si>
  <si>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</si>
  <si>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</si>
  <si>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</si>
  <si>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</si>
  <si>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</si>
  <si>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</si>
  <si>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</si>
  <si>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</si>
  <si>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</si>
  <si>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</si>
  <si>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</si>
  <si>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</si>
  <si>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</si>
  <si>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</si>
  <si>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</si>
  <si>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</si>
  <si>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</si>
  <si>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</si>
  <si>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</si>
  <si>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</si>
  <si>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</si>
  <si>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</si>
  <si>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</si>
  <si>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</si>
  <si>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</si>
  <si>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</si>
  <si>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</si>
  <si>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</si>
  <si>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</si>
  <si>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</si>
  <si>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</si>
  <si>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</si>
  <si>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</si>
  <si>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</si>
  <si>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</si>
  <si>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</si>
  <si>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</si>
  <si>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</si>
  <si>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</si>
  <si>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</si>
  <si>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</si>
  <si>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</si>
  <si>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</si>
  <si>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</si>
  <si>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</si>
  <si>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</si>
  <si>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</si>
  <si>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</si>
  <si>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</si>
  <si>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</si>
  <si>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</si>
  <si>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</si>
  <si>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</si>
  <si>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</si>
  <si>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</si>
  <si>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</si>
  <si>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</si>
  <si>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</si>
  <si>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</si>
  <si>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</si>
  <si>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</si>
  <si>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</si>
  <si>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</si>
  <si>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</si>
  <si>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</si>
  <si>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</si>
  <si>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</si>
  <si>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</si>
  <si>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</si>
  <si>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</si>
  <si>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</si>
  <si>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</si>
  <si>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</si>
  <si>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</si>
  <si>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</si>
  <si>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</si>
  <si>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</si>
  <si>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</si>
  <si>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</si>
  <si>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</si>
  <si>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</si>
  <si>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</si>
  <si>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</si>
  <si>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</si>
  <si>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</si>
  <si>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</si>
  <si>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</si>
  <si>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</si>
  <si>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</si>
  <si>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</si>
  <si>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</si>
  <si>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</si>
  <si>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</si>
  <si>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</si>
  <si>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</si>
  <si>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</si>
  <si>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</si>
  <si>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</si>
  <si>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</si>
  <si>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</si>
  <si>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</si>
  <si>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</si>
  <si>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</si>
  <si>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</si>
  <si>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</si>
  <si>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</si>
  <si>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</si>
  <si>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</si>
  <si>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</si>
  <si>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</si>
  <si>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</si>
  <si>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</si>
  <si>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</si>
  <si>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</si>
  <si>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</si>
  <si>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</si>
  <si>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</si>
  <si>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</si>
  <si>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</si>
  <si>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</si>
  <si>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</si>
  <si>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</si>
  <si>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</si>
  <si>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</si>
  <si>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</si>
  <si>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</si>
  <si>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</si>
  <si>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</si>
  <si>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</si>
  <si>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</si>
  <si>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</si>
  <si>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</si>
  <si>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</si>
  <si>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</si>
  <si>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</si>
  <si>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</si>
  <si>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</si>
  <si>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</si>
  <si>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</si>
  <si>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</si>
  <si>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</si>
  <si>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</si>
  <si>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</si>
  <si>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</si>
  <si>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</si>
  <si>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</si>
  <si>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</si>
  <si>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</si>
  <si>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</si>
  <si>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</si>
  <si>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</si>
  <si>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</si>
  <si>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</si>
  <si>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</si>
  <si>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</si>
  <si>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</si>
  <si>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</si>
  <si>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</si>
  <si>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</si>
  <si>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</si>
  <si>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</si>
  <si>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</si>
  <si>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</si>
  <si>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</si>
  <si>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</si>
  <si>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</si>
  <si>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</si>
  <si>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</si>
  <si>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</si>
  <si>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</si>
  <si>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</si>
  <si>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</si>
  <si>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</si>
  <si>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</si>
  <si>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</si>
  <si>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</si>
  <si>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</si>
  <si>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</si>
  <si>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</si>
  <si>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</si>
  <si>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</si>
  <si>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</si>
  <si>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</si>
  <si>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</si>
  <si>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</si>
  <si>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</si>
  <si>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</si>
  <si>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</si>
  <si>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</si>
  <si>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</si>
  <si>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</si>
  <si>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</si>
  <si>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</si>
  <si>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</si>
  <si>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</si>
  <si>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</si>
  <si>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</si>
  <si>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</si>
  <si>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</si>
  <si>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</si>
  <si>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</si>
  <si>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</si>
  <si>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</si>
  <si>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</si>
  <si>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</si>
  <si>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</si>
  <si>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</si>
  <si>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</si>
  <si>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</si>
  <si>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</si>
  <si>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</si>
  <si>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</si>
  <si>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</si>
  <si>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</si>
  <si>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</si>
  <si>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</si>
  <si>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</si>
  <si>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</si>
  <si>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</si>
  <si>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</si>
  <si>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</si>
  <si>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</si>
  <si>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</si>
  <si>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</si>
  <si>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</si>
  <si>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</si>
  <si>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</si>
  <si>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</si>
  <si>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</si>
  <si>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</si>
  <si>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</si>
  <si>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</si>
  <si>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</si>
  <si>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</si>
  <si>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</si>
  <si>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</si>
  <si>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</si>
  <si>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</si>
  <si>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</si>
  <si>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</si>
  <si>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</si>
  <si>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</si>
  <si>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</si>
  <si>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</si>
  <si>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</si>
  <si>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</si>
  <si>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</si>
  <si>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</si>
  <si>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</si>
  <si>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</si>
  <si>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</si>
  <si>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</si>
  <si>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</si>
  <si>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</si>
  <si>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</si>
  <si>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</si>
  <si>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</si>
  <si>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</si>
  <si>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</si>
  <si>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</si>
  <si>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</si>
  <si>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</si>
  <si>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</si>
  <si>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</si>
  <si>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</si>
  <si>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</si>
  <si>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</si>
  <si>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</si>
  <si>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</si>
  <si>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</si>
  <si>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</si>
  <si>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</si>
  <si>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</si>
  <si>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</si>
  <si>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</si>
  <si>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</si>
  <si>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</si>
  <si>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</si>
  <si>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</si>
  <si>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</si>
  <si>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</si>
  <si>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</si>
  <si>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</si>
  <si>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</si>
  <si>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</si>
  <si>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</si>
  <si>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</si>
  <si>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</si>
  <si>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</si>
  <si>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</si>
  <si>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</si>
  <si>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</si>
  <si>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</si>
  <si>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</si>
  <si>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</si>
  <si>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</si>
  <si>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</si>
  <si>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</si>
  <si>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</si>
  <si>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</si>
  <si>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</si>
  <si>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</si>
  <si>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</si>
  <si>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</si>
  <si>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</si>
  <si>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</si>
  <si>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</si>
  <si>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</si>
  <si>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</si>
  <si>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</si>
  <si>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</si>
  <si>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</si>
  <si>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</si>
  <si>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</si>
  <si>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</si>
  <si>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</si>
  <si>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</si>
  <si>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</si>
  <si>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</si>
  <si>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</si>
  <si>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</si>
  <si>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</si>
  <si>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</si>
  <si>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</si>
  <si>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</si>
  <si>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</si>
  <si>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</si>
  <si>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</si>
  <si>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</si>
  <si>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</si>
  <si>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</si>
  <si>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</si>
  <si>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</si>
  <si>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</si>
  <si>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</si>
  <si>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</si>
  <si>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</si>
  <si>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</si>
  <si>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</si>
  <si>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</si>
  <si>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</si>
  <si>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</si>
  <si>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</si>
  <si>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</si>
  <si>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</si>
  <si>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</si>
  <si>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</si>
  <si>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</si>
  <si>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</si>
  <si>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</si>
  <si>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</si>
  <si>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</si>
  <si>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</si>
  <si>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</si>
  <si>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</si>
  <si>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</si>
  <si>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</si>
  <si>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</si>
  <si>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</si>
  <si>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</si>
  <si>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</si>
  <si>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</si>
  <si>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</si>
  <si>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</si>
  <si>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</si>
  <si>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</si>
  <si>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</si>
  <si>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</si>
  <si>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</si>
  <si>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</si>
  <si>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</si>
  <si>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</si>
  <si>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</si>
  <si>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</si>
  <si>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</si>
  <si>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</si>
  <si>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</si>
  <si>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</si>
  <si>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</si>
  <si>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</si>
  <si>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</si>
  <si>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</si>
  <si>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</si>
  <si>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</si>
  <si>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</si>
  <si>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</si>
  <si>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</si>
  <si>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</si>
  <si>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</si>
  <si>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</si>
  <si>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</si>
  <si>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</si>
  <si>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</si>
  <si>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</si>
  <si>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</si>
  <si>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</si>
  <si>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</si>
  <si>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</si>
  <si>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</si>
  <si>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</si>
  <si>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</si>
  <si>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</si>
  <si>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</si>
  <si>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</si>
  <si>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</si>
  <si>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</si>
  <si>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</si>
  <si>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</si>
  <si>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</si>
  <si>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</si>
  <si>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</si>
  <si>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</si>
  <si>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</si>
  <si>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</si>
  <si>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</si>
  <si>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</si>
  <si>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</si>
  <si>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</si>
  <si>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</si>
  <si>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</si>
  <si>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</si>
  <si>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</si>
  <si>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</si>
  <si>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</si>
  <si>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</si>
  <si>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</si>
  <si>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</si>
  <si>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</si>
  <si>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</si>
  <si>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</si>
  <si>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</si>
  <si>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</si>
  <si>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</si>
  <si>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</si>
  <si>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</si>
  <si>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</si>
  <si>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</si>
  <si>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</si>
  <si>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</si>
  <si>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</si>
  <si>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</si>
  <si>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</si>
  <si>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</si>
  <si>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</si>
  <si>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</si>
  <si>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</si>
  <si>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</si>
  <si>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</si>
  <si>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</si>
  <si>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</si>
  <si>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</si>
  <si>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</si>
  <si>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</si>
  <si>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</si>
  <si>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</si>
  <si>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</si>
  <si>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</si>
  <si>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</si>
  <si>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</si>
  <si>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</si>
  <si>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</si>
  <si>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</si>
  <si>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</si>
  <si>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</si>
  <si>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</si>
  <si>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</si>
  <si>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</si>
  <si>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</si>
  <si>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</si>
  <si>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</si>
  <si>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</si>
  <si>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</si>
  <si>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</si>
  <si>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</si>
  <si>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</si>
  <si>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</si>
  <si>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</si>
  <si>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</si>
  <si>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</si>
  <si>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</si>
  <si>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</si>
  <si>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</si>
  <si>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</si>
  <si>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</si>
  <si>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</si>
  <si>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</si>
  <si>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</si>
  <si>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</si>
  <si>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</si>
  <si>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</si>
  <si>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</si>
  <si>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</si>
  <si>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</si>
  <si>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</si>
  <si>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</si>
  <si>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</si>
  <si>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</si>
  <si>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</si>
  <si>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</si>
  <si>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</si>
  <si>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</si>
  <si>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</si>
  <si>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</si>
  <si>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</si>
  <si>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</si>
  <si>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</si>
  <si>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</si>
  <si>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</si>
  <si>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</si>
  <si>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</si>
  <si>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</si>
  <si>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</si>
  <si>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</si>
  <si>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</si>
  <si>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</si>
  <si>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</si>
  <si>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</si>
  <si>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</si>
  <si>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</si>
  <si>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</si>
  <si>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</si>
  <si>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</si>
  <si>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</si>
  <si>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</si>
  <si>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</si>
  <si>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</si>
  <si>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</si>
  <si>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</si>
  <si>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</si>
  <si>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</si>
  <si>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</si>
  <si>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</si>
  <si>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</si>
  <si>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</si>
  <si>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</si>
  <si>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</si>
  <si>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</si>
  <si>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</si>
  <si>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</si>
  <si>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</si>
  <si>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</si>
  <si>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</si>
  <si>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</si>
  <si>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</si>
  <si>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</si>
  <si>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</si>
  <si>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</si>
  <si>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</si>
  <si>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</si>
  <si>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</si>
  <si>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</si>
  <si>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</si>
  <si>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</si>
  <si>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</si>
  <si>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</si>
  <si>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</si>
  <si>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</si>
  <si>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</si>
  <si>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</si>
  <si>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</si>
  <si>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</si>
  <si>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</si>
  <si>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</si>
  <si>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</si>
  <si>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</si>
  <si>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</si>
  <si>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</si>
  <si>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</si>
  <si>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</si>
  <si>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</si>
  <si>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</si>
  <si>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</si>
  <si>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</si>
  <si>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</si>
  <si>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</si>
  <si>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</si>
  <si>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</si>
  <si>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</si>
  <si>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</si>
  <si>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</si>
  <si>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</si>
  <si>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</si>
  <si>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</si>
  <si>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</si>
  <si>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</si>
  <si>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</si>
  <si>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</si>
  <si>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</si>
  <si>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</si>
  <si>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</si>
  <si>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</si>
  <si>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</si>
  <si>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</si>
  <si>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</si>
  <si>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</si>
  <si>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</si>
  <si>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</si>
  <si>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</si>
  <si>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</si>
  <si>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</si>
  <si>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</si>
  <si>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</si>
  <si>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</si>
  <si>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</si>
  <si>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</si>
  <si>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</si>
  <si>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</si>
  <si>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</si>
  <si>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</si>
  <si>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</si>
  <si>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</si>
  <si>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</si>
  <si>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</si>
  <si>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</si>
  <si>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</si>
  <si>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</si>
  <si>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</si>
  <si>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</si>
  <si>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</si>
  <si>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</si>
  <si>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</si>
  <si>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</si>
  <si>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</si>
  <si>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</si>
  <si>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</si>
  <si>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</si>
  <si>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</si>
  <si>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</si>
  <si>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</si>
  <si>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</si>
  <si>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</si>
  <si>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</si>
  <si>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</si>
  <si>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</si>
  <si>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</si>
  <si>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</si>
  <si>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</si>
  <si>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</si>
  <si>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</si>
  <si>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</si>
  <si>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</si>
  <si>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</si>
  <si>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</si>
  <si>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</si>
  <si>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</si>
  <si>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</si>
  <si>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</si>
  <si>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</si>
  <si>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</si>
  <si>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</si>
  <si>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</si>
  <si>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</si>
  <si>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</si>
  <si>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</si>
  <si>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</si>
  <si>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</si>
  <si>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</si>
  <si>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</si>
  <si>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</si>
  <si>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</si>
  <si>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</si>
  <si>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</si>
  <si>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</si>
  <si>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</si>
  <si>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</si>
  <si>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</si>
  <si>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</si>
  <si>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</si>
  <si>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</si>
  <si>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</si>
  <si>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</si>
  <si>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</si>
  <si>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</si>
  <si>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</si>
  <si>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</si>
  <si>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</si>
  <si>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</si>
  <si>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</si>
  <si>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</si>
  <si>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</si>
  <si>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</si>
  <si>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</si>
  <si>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</si>
  <si>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</si>
  <si>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</si>
  <si>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</si>
  <si>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</si>
  <si>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</si>
  <si>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</si>
  <si>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</si>
  <si>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</si>
  <si>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</si>
  <si>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</si>
  <si>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</si>
  <si>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</si>
  <si>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</si>
  <si>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</si>
  <si>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</si>
  <si>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</si>
  <si>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</si>
  <si>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</si>
  <si>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</si>
  <si>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</si>
  <si>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</si>
  <si>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</si>
  <si>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</si>
  <si>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</si>
  <si>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</si>
  <si>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</si>
  <si>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</si>
  <si>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</si>
  <si>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</si>
  <si>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</si>
  <si>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</si>
  <si>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</si>
  <si>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</si>
  <si>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</si>
  <si>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</si>
  <si>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</si>
  <si>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</si>
  <si>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</si>
  <si>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</si>
  <si>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</si>
  <si>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</si>
  <si>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</si>
  <si>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</si>
  <si>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</si>
  <si>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</si>
  <si>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</si>
  <si>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</si>
  <si>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</si>
  <si>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</si>
  <si>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</si>
  <si>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</si>
  <si>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</si>
  <si>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</si>
  <si>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</si>
  <si>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</si>
  <si>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</si>
  <si>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</si>
  <si>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</si>
  <si>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</si>
  <si>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</si>
  <si>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</si>
  <si>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</si>
  <si>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</si>
  <si>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</si>
  <si>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</si>
  <si>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</si>
  <si>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</si>
  <si>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</si>
  <si>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</si>
  <si>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</si>
  <si>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</si>
  <si>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</si>
  <si>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</si>
  <si>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</si>
  <si>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</si>
  <si>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</si>
  <si>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</si>
  <si>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</si>
  <si>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</si>
  <si>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</si>
  <si>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</si>
  <si>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</si>
  <si>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</si>
  <si>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</si>
  <si>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</si>
  <si>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</si>
  <si>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</si>
  <si>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</si>
  <si>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</si>
  <si>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</si>
  <si>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</si>
  <si>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</si>
  <si>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</si>
  <si>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</si>
  <si>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</si>
  <si>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</si>
  <si>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</si>
  <si>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</si>
  <si>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</si>
  <si>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</si>
  <si>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</si>
  <si>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</si>
  <si>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</si>
  <si>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</si>
  <si>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</si>
  <si>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</si>
  <si>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</si>
  <si>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</si>
  <si>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</si>
  <si>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</si>
  <si>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</si>
  <si>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</si>
  <si>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</si>
  <si>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</si>
  <si>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</si>
  <si>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</si>
  <si>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</si>
  <si>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</si>
  <si>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</si>
  <si>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</si>
  <si>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</si>
  <si>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</si>
  <si>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</si>
  <si>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</si>
  <si>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</si>
  <si>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</si>
  <si>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</si>
  <si>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</si>
  <si>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</si>
  <si>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</si>
  <si>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</si>
  <si>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</si>
  <si>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</si>
  <si>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</si>
  <si>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</si>
  <si>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</si>
  <si>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</si>
  <si>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</si>
  <si>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</si>
  <si>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</si>
  <si>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</si>
  <si>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</si>
  <si>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</si>
  <si>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</si>
  <si>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</si>
  <si>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</si>
  <si>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</si>
  <si>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</si>
  <si>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</si>
  <si>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</si>
  <si>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</si>
  <si>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</si>
  <si>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</si>
  <si>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</si>
  <si>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</si>
  <si>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</si>
  <si>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</si>
  <si>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</si>
  <si>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</si>
  <si>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</si>
  <si>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</si>
  <si>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</si>
  <si>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</si>
  <si>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</si>
  <si>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</si>
  <si>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</si>
  <si>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</si>
  <si>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</si>
  <si>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</si>
  <si>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</si>
  <si>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</si>
  <si>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</si>
  <si>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</si>
  <si>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</si>
  <si>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</si>
  <si>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</si>
  <si>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</si>
  <si>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</si>
  <si>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</si>
  <si>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</si>
  <si>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</si>
  <si>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</si>
  <si>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</si>
  <si>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</si>
  <si>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</si>
  <si>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</si>
  <si>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</si>
  <si>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</si>
  <si>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</si>
  <si>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</si>
  <si>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</si>
  <si>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</si>
  <si>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</si>
  <si>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</si>
  <si>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</si>
  <si>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</si>
  <si>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</si>
  <si>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</si>
  <si>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</si>
  <si>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</si>
  <si>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</si>
  <si>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</si>
  <si>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</si>
  <si>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</si>
  <si>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</si>
  <si>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</si>
  <si>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</si>
  <si>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</si>
  <si>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</si>
  <si>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</si>
  <si>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</si>
  <si>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</si>
  <si>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</si>
  <si>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</si>
  <si>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</si>
  <si>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</si>
  <si>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</si>
  <si>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</si>
  <si>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</si>
  <si>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</si>
  <si>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</si>
  <si>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</si>
  <si>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</si>
  <si>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</si>
  <si>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</si>
  <si>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</si>
  <si>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</si>
  <si>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</si>
  <si>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</si>
  <si>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</si>
  <si>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</si>
  <si>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</si>
  <si>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</si>
  <si>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</si>
  <si>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</si>
  <si>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</si>
  <si>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</si>
  <si>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</si>
  <si>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</si>
  <si>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</si>
  <si>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</si>
  <si>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</si>
  <si>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</si>
  <si>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</si>
  <si>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</si>
  <si>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</si>
  <si>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</si>
  <si>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</si>
  <si>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</si>
  <si>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</si>
  <si>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</si>
  <si>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</si>
  <si>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</si>
  <si>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</si>
  <si>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</si>
  <si>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</si>
  <si>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</si>
  <si>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</si>
  <si>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</si>
  <si>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</si>
  <si>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</si>
  <si>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</si>
  <si>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</si>
  <si>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</si>
  <si>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</si>
  <si>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</si>
  <si>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</si>
  <si>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</si>
  <si>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</si>
  <si>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</si>
  <si>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</si>
  <si>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</si>
  <si>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</si>
  <si>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</si>
  <si>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</si>
  <si>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</si>
  <si>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</si>
  <si>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</si>
  <si>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</si>
  <si>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</si>
  <si>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</si>
  <si>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</si>
  <si>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</si>
  <si>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</si>
  <si>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</si>
  <si>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</si>
  <si>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</si>
  <si>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</si>
  <si>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</si>
  <si>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</si>
  <si>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</si>
  <si>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</si>
  <si>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</si>
  <si>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</si>
  <si>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</si>
  <si>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</si>
  <si>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</si>
  <si>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</si>
  <si>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</si>
  <si>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</si>
  <si>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</si>
  <si>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</si>
  <si>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</si>
  <si>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</si>
  <si>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</si>
  <si>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</si>
  <si>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</si>
  <si>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</si>
  <si>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</si>
  <si>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</si>
  <si>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</si>
  <si>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</si>
  <si>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</si>
  <si>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</si>
  <si>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</si>
  <si>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</si>
  <si>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</si>
  <si>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</si>
  <si>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</si>
  <si>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</si>
  <si>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</si>
  <si>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</si>
  <si>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</si>
  <si>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</si>
  <si>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</si>
  <si>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</si>
  <si>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</si>
  <si>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</si>
  <si>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</si>
  <si>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</si>
  <si>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</si>
  <si>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</si>
  <si>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</si>
  <si>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</si>
  <si>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</si>
  <si>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</si>
  <si>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</si>
  <si>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</si>
  <si>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</si>
  <si>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</si>
  <si>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</si>
  <si>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</si>
  <si>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</si>
  <si>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</si>
  <si>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</si>
  <si>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</si>
  <si>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</si>
  <si>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</si>
  <si>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</si>
  <si>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</si>
  <si>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</si>
  <si>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</si>
  <si>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</si>
  <si>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</si>
  <si>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</si>
  <si>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</si>
  <si>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</si>
  <si>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</si>
  <si>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</si>
  <si>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</si>
  <si>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</si>
  <si>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</si>
  <si>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</si>
  <si>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</si>
  <si>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</si>
  <si>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</si>
  <si>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</si>
  <si>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</si>
  <si>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</si>
  <si>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</si>
  <si>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</si>
  <si>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</si>
  <si>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</si>
  <si>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</si>
  <si>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</si>
  <si>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</si>
  <si>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</si>
  <si>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</si>
  <si>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</si>
  <si>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</si>
  <si>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</si>
  <si>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</si>
  <si>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</si>
  <si>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</si>
  <si>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</si>
  <si>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</si>
  <si>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</si>
  <si>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</si>
  <si>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</si>
  <si>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</si>
  <si>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</si>
  <si>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</si>
  <si>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</si>
  <si>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</si>
  <si>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</si>
  <si>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</si>
  <si>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</si>
  <si>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</si>
  <si>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</si>
  <si>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</si>
  <si>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</si>
  <si>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</si>
  <si>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</si>
  <si>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</si>
  <si>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</si>
  <si>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</si>
  <si>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</si>
  <si>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</si>
  <si>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</si>
  <si>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</si>
  <si>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</si>
  <si>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</si>
  <si>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</si>
  <si>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</si>
  <si>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</si>
  <si>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</si>
  <si>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</si>
  <si>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</si>
  <si>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</si>
  <si>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</si>
  <si>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</si>
  <si>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</si>
  <si>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</si>
  <si>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</si>
  <si>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</si>
  <si>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</si>
  <si>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</si>
  <si>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</si>
  <si>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</si>
  <si>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</si>
  <si>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</si>
  <si>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</si>
  <si>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</si>
  <si>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</si>
  <si>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</si>
  <si>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</si>
  <si>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</si>
  <si>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</si>
  <si>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</si>
  <si>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</si>
  <si>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</si>
  <si>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</si>
  <si>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</si>
  <si>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</si>
  <si>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</si>
  <si>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</si>
  <si>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</si>
  <si>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</si>
  <si>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</si>
  <si>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</si>
  <si>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</si>
  <si>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</si>
  <si>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</si>
  <si>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</si>
  <si>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</si>
  <si>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</si>
  <si>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</si>
  <si>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</si>
  <si>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</si>
  <si>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</si>
  <si>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</si>
  <si>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</si>
  <si>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</si>
  <si>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</si>
  <si>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</si>
  <si>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</si>
  <si>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</si>
  <si>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</si>
  <si>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</si>
  <si>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</si>
  <si>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</si>
  <si>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</si>
  <si>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</si>
  <si>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</si>
  <si>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</si>
  <si>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</si>
  <si>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</si>
  <si>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</si>
  <si>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</si>
  <si>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</si>
  <si>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</si>
  <si>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</si>
  <si>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</si>
  <si>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</si>
  <si>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</si>
  <si>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</si>
  <si>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</si>
  <si>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</si>
  <si>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</si>
  <si>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</si>
  <si>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</si>
  <si>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</si>
  <si>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</si>
  <si>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</si>
  <si>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</si>
  <si>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</si>
  <si>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</si>
  <si>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</si>
  <si>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</si>
  <si>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</si>
  <si>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</si>
  <si>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</si>
  <si>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</si>
  <si>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</si>
  <si>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</si>
  <si>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</si>
  <si>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</si>
  <si>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</si>
  <si>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</si>
  <si>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</si>
  <si>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</si>
  <si>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</si>
  <si>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</si>
  <si>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</si>
  <si>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</si>
  <si>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</si>
  <si>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</si>
  <si>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</si>
  <si>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</si>
  <si>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</si>
  <si>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</si>
  <si>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</si>
  <si>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</si>
  <si>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</si>
  <si>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</si>
  <si>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</si>
  <si>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</si>
  <si>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</si>
  <si>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</si>
  <si>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</si>
  <si>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</si>
  <si>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</si>
  <si>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</si>
  <si>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</si>
  <si>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</si>
  <si>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</si>
  <si>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</si>
  <si>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</si>
  <si>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</si>
  <si>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</si>
  <si>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</si>
  <si>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</si>
  <si>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</si>
  <si>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</si>
  <si>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</si>
  <si>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</si>
  <si>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</si>
  <si>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</si>
  <si>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</si>
  <si>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</si>
  <si>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</si>
  <si>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</si>
  <si>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</si>
  <si>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</si>
  <si>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</si>
  <si>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</si>
  <si>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</si>
  <si>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</si>
  <si>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</si>
  <si>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</si>
  <si>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</si>
  <si>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</si>
  <si>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</si>
  <si>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</si>
  <si>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</si>
  <si>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</si>
  <si>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</si>
  <si>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</si>
  <si>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</si>
  <si>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</si>
  <si>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</si>
  <si>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</si>
  <si>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</si>
  <si>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</si>
  <si>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</si>
  <si>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</si>
  <si>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</si>
  <si>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</si>
  <si>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</si>
  <si>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</si>
  <si>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</si>
  <si>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</si>
  <si>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</si>
  <si>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</si>
  <si>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</si>
  <si>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</si>
  <si>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</si>
  <si>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</si>
  <si>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</si>
  <si>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</si>
  <si>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</si>
  <si>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</si>
  <si>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</si>
  <si>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</si>
  <si>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</si>
  <si>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</si>
  <si>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</si>
  <si>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</si>
  <si>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</si>
  <si>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</si>
  <si>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</si>
  <si>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</si>
  <si>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</si>
  <si>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</si>
  <si>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</si>
  <si>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</si>
  <si>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</si>
  <si>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</si>
  <si>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</si>
  <si>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</si>
  <si>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</si>
  <si>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</si>
  <si>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</si>
  <si>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</si>
  <si>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</si>
  <si>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</si>
  <si>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</si>
  <si>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</si>
  <si>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</si>
  <si>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</si>
  <si>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</si>
  <si>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</si>
  <si>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</si>
  <si>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</si>
  <si>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</si>
  <si>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</si>
  <si>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</si>
  <si>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</si>
  <si>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</si>
  <si>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</si>
  <si>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</si>
  <si>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</si>
  <si>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</si>
  <si>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</si>
  <si>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</si>
  <si>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</si>
  <si>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</si>
  <si>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</si>
  <si>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</si>
  <si>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</si>
  <si>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</si>
  <si>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</si>
  <si>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</si>
  <si>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</si>
  <si>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</si>
  <si>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</si>
  <si>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</si>
  <si>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</si>
  <si>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</si>
  <si>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</si>
  <si>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</si>
  <si>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</si>
  <si>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</si>
  <si>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</si>
  <si>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</si>
  <si>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</si>
  <si>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</si>
  <si>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</si>
  <si>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</si>
  <si>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</si>
  <si>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</si>
  <si>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</si>
  <si>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</si>
  <si>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</si>
  <si>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</si>
  <si>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</si>
  <si>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</si>
  <si>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</si>
  <si>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</si>
  <si>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</si>
  <si>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</si>
  <si>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</si>
  <si>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</si>
  <si>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</si>
  <si>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</si>
  <si>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</si>
  <si>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</si>
  <si>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</si>
  <si>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</si>
  <si>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</si>
  <si>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</si>
  <si>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</si>
  <si>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</si>
  <si>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</si>
  <si>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</si>
  <si>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</si>
  <si>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</si>
  <si>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</si>
  <si>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</si>
  <si>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</si>
  <si>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</si>
  <si>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</si>
  <si>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</si>
  <si>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</si>
  <si>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</si>
  <si>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</si>
  <si>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</si>
  <si>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</si>
  <si>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</si>
  <si>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</si>
  <si>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</si>
  <si>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</si>
  <si>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</si>
  <si>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</si>
  <si>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</si>
  <si>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</si>
  <si>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</si>
  <si>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</si>
  <si>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</si>
  <si>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</si>
  <si>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</si>
  <si>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</si>
  <si>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</si>
  <si>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</si>
  <si>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</si>
  <si>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</si>
  <si>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</si>
  <si>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</si>
  <si>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</si>
  <si>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</si>
  <si>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</si>
  <si>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</si>
  <si>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</si>
  <si>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</si>
  <si>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</si>
  <si>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</si>
  <si>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</si>
  <si>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</si>
  <si>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</si>
  <si>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</si>
  <si>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</si>
  <si>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</si>
  <si>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</si>
  <si>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</si>
  <si>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</si>
  <si>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</si>
  <si>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</si>
  <si>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</si>
  <si>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</si>
  <si>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</si>
  <si>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</si>
  <si>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</si>
  <si>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</si>
  <si>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</si>
  <si>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</si>
  <si>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</si>
  <si>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</si>
  <si>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</si>
  <si>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</si>
  <si>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</si>
  <si>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</si>
  <si>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</si>
  <si>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</si>
  <si>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</si>
  <si>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</si>
  <si>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</si>
  <si>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</si>
  <si>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</si>
  <si>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</si>
  <si>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</si>
  <si>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</si>
  <si>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</si>
  <si>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</si>
  <si>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</si>
  <si>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</si>
  <si>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</si>
  <si>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</si>
  <si>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</si>
  <si>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</si>
  <si>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</si>
  <si>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</si>
  <si>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</si>
  <si>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</si>
  <si>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</si>
  <si>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</si>
  <si>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</si>
  <si>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</si>
  <si>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</si>
  <si>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</si>
  <si>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</si>
  <si>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</si>
  <si>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</si>
  <si>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</si>
  <si>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</si>
  <si>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</si>
  <si>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</si>
  <si>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</si>
  <si>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</si>
  <si>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</si>
  <si>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</si>
  <si>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</si>
  <si>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</si>
  <si>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</si>
  <si>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</si>
  <si>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</si>
  <si>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</si>
  <si>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</si>
  <si>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</si>
  <si>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</si>
  <si>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</si>
  <si>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</si>
  <si>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</si>
  <si>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</si>
  <si>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</si>
  <si>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</si>
  <si>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</si>
  <si>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</si>
  <si>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</si>
  <si>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</si>
  <si>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</si>
  <si>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</si>
  <si>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</si>
  <si>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</si>
  <si>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</si>
  <si>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</si>
  <si>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</si>
  <si>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</si>
  <si>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</si>
  <si>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</si>
  <si>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</si>
  <si>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</si>
  <si>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</si>
  <si>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</si>
  <si>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</si>
  <si>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</si>
  <si>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</si>
  <si>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</si>
  <si>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</si>
  <si>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</si>
  <si>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</si>
  <si>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</si>
  <si>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</si>
  <si>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</si>
  <si>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</si>
  <si>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</si>
  <si>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</si>
  <si>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</si>
  <si>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</si>
  <si>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</si>
  <si>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</si>
  <si>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</si>
  <si>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</si>
  <si>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</si>
  <si>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</si>
  <si>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</si>
  <si>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</si>
  <si>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</si>
  <si>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</si>
  <si>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</si>
  <si>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</si>
  <si>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</si>
  <si>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</si>
  <si>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</si>
  <si>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</si>
  <si>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</si>
  <si>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</si>
  <si>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</si>
  <si>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</si>
  <si>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</si>
  <si>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</si>
  <si>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</si>
  <si>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</si>
  <si>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</si>
  <si>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</si>
  <si>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</si>
  <si>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</si>
  <si>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</si>
  <si>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</si>
  <si>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</si>
  <si>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</si>
  <si>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</si>
  <si>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</si>
  <si>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</si>
  <si>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</si>
  <si>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</si>
  <si>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</si>
  <si>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</si>
  <si>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</si>
  <si>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</si>
  <si>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</si>
  <si>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</si>
  <si>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</si>
  <si>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</si>
  <si>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</si>
  <si>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</si>
  <si>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</si>
  <si>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</si>
  <si>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</si>
  <si>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</si>
  <si>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</si>
  <si>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</si>
  <si>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</si>
  <si>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</si>
  <si>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</si>
  <si>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</si>
  <si>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</si>
  <si>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</si>
  <si>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</si>
  <si>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</si>
  <si>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</si>
  <si>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</si>
  <si>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</si>
  <si>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</si>
  <si>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</si>
  <si>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</si>
  <si>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</si>
  <si>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</si>
  <si>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</si>
  <si>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</si>
  <si>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</si>
  <si>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</si>
  <si>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</si>
  <si>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</si>
  <si>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</si>
  <si>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</si>
  <si>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</si>
  <si>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</si>
  <si>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</si>
  <si>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</si>
  <si>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</si>
  <si>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</si>
  <si>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</si>
  <si>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</si>
  <si>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</si>
  <si>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</si>
  <si>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</si>
  <si>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</si>
  <si>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</si>
  <si>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</si>
  <si>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</si>
  <si>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</si>
  <si>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</si>
  <si>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</si>
  <si>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</si>
  <si>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</si>
  <si>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</si>
  <si>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</si>
  <si>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</si>
  <si>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</si>
  <si>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</si>
  <si>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</si>
  <si>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</si>
  <si>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</si>
  <si>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</si>
  <si>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</si>
  <si>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</si>
  <si>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</si>
  <si>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</si>
  <si>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</si>
  <si>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</si>
  <si>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</si>
  <si>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</si>
  <si>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</si>
  <si>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</si>
  <si>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</si>
  <si>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</si>
  <si>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</si>
  <si>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</si>
  <si>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</si>
  <si>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</si>
  <si>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</si>
  <si>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</si>
  <si>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</si>
  <si>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</si>
  <si>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</si>
  <si>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</si>
  <si>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</si>
  <si>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</si>
  <si>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</si>
  <si>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</si>
  <si>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</si>
  <si>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</si>
  <si>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</si>
  <si>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</si>
  <si>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</si>
  <si>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</si>
  <si>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</si>
  <si>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</si>
  <si>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</si>
  <si>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</si>
  <si>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</si>
  <si>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</si>
  <si>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</si>
  <si>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</si>
  <si>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</si>
  <si>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</si>
  <si>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</si>
  <si>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</si>
  <si>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</si>
  <si>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</si>
  <si>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</si>
  <si>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</si>
  <si>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</si>
  <si>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</si>
  <si>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</si>
  <si>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</si>
  <si>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</si>
  <si>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</si>
  <si>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</si>
  <si>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</si>
  <si>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</si>
  <si>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</si>
  <si>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</si>
  <si>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</si>
  <si>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</si>
  <si>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</si>
  <si>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</si>
  <si>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</si>
  <si>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</si>
  <si>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</si>
  <si>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</si>
  <si>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</si>
  <si>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</si>
  <si>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</si>
  <si>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</si>
  <si>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</si>
  <si>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</si>
  <si>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</si>
  <si>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</si>
  <si>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</si>
  <si>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</si>
  <si>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</si>
  <si>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</si>
  <si>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</si>
  <si>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</si>
  <si>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</si>
  <si>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</si>
  <si>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</si>
  <si>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</si>
  <si>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</si>
  <si>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</si>
  <si>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</si>
  <si>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</si>
  <si>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</si>
  <si>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</si>
  <si>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</si>
  <si>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</si>
  <si>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</si>
  <si>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</si>
  <si>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</si>
  <si>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</si>
  <si>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</si>
  <si>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</si>
  <si>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</si>
  <si>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</si>
  <si>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</si>
  <si>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</si>
  <si>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</si>
  <si>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</si>
  <si>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</si>
  <si>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</si>
  <si>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</si>
  <si>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</si>
  <si>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</si>
  <si>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</si>
  <si>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</si>
  <si>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</si>
  <si>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</si>
  <si>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</si>
  <si>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</si>
  <si>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</si>
  <si>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</si>
  <si>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</si>
  <si>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</si>
  <si>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</si>
  <si>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</si>
  <si>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</si>
  <si>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</si>
  <si>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</si>
  <si>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</si>
  <si>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</si>
  <si>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</si>
  <si>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</si>
  <si>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</si>
  <si>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</si>
  <si>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</si>
  <si>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</si>
  <si>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</si>
  <si>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</si>
  <si>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</si>
  <si>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</si>
  <si>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</si>
  <si>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</si>
  <si>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</si>
  <si>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</si>
  <si>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</si>
  <si>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</si>
  <si>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</si>
  <si>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</si>
  <si>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</si>
  <si>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</si>
  <si>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</si>
  <si>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</si>
  <si>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</si>
  <si>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</si>
  <si>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</si>
  <si>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</si>
  <si>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</si>
  <si>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</si>
  <si>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</si>
  <si>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</si>
  <si>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</si>
  <si>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</si>
  <si>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</si>
  <si>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</si>
  <si>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</si>
  <si>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</si>
  <si>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</si>
  <si>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</si>
  <si>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</si>
  <si>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</si>
  <si>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</si>
  <si>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</si>
  <si>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</si>
  <si>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</si>
  <si>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</si>
  <si>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</si>
  <si>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</si>
  <si>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</si>
  <si>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</si>
  <si>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</si>
  <si>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</si>
  <si>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</si>
  <si>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</si>
  <si>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</si>
  <si>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</si>
  <si>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</si>
  <si>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</si>
  <si>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</si>
  <si>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</si>
  <si>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</si>
  <si>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</si>
  <si>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</si>
  <si>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</si>
  <si>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</si>
  <si>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</si>
  <si>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</si>
  <si>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</si>
  <si>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</si>
  <si>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</si>
  <si>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</si>
  <si>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</si>
  <si>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</si>
  <si>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</si>
  <si>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</si>
  <si>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</si>
  <si>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</si>
  <si>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</si>
  <si>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</si>
  <si>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</si>
  <si>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</si>
  <si>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</si>
  <si>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</si>
  <si>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</si>
  <si>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</si>
  <si>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</si>
  <si>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</si>
  <si>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</si>
  <si>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</si>
  <si>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</si>
  <si>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</si>
  <si>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</si>
  <si>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</si>
  <si>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</si>
  <si>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</si>
  <si>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</si>
  <si>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</si>
  <si>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</si>
  <si>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</si>
  <si>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</si>
  <si>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</si>
  <si>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</si>
  <si>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</si>
  <si>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</si>
  <si>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</si>
  <si>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</si>
  <si>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</si>
  <si>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</si>
  <si>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</si>
  <si>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</si>
  <si>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</si>
  <si>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</si>
  <si>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</si>
  <si>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</si>
  <si>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</si>
  <si>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</si>
  <si>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</si>
  <si>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</si>
  <si>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</si>
  <si>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</si>
  <si>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</si>
  <si>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</si>
  <si>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</si>
  <si>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</si>
  <si>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</si>
  <si>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</si>
  <si>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</si>
  <si>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</si>
  <si>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</si>
  <si>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</si>
  <si>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</si>
  <si>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</si>
  <si>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</si>
  <si>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</si>
  <si>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</si>
  <si>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</si>
  <si>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</si>
  <si>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</si>
  <si>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</si>
  <si>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</si>
  <si>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</si>
  <si>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</si>
  <si>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</si>
  <si>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</si>
  <si>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</si>
  <si>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</si>
  <si>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</si>
  <si>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</si>
  <si>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</si>
  <si>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</si>
  <si>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</si>
  <si>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</si>
  <si>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</si>
  <si>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</si>
  <si>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</si>
  <si>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</si>
  <si>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</si>
  <si>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</si>
  <si>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</si>
  <si>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</si>
  <si>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</si>
  <si>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</si>
  <si>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</si>
  <si>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</si>
  <si>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</si>
  <si>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</si>
  <si>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</si>
  <si>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</si>
  <si>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</si>
  <si>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</si>
  <si>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</si>
  <si>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</si>
  <si>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</si>
  <si>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</si>
  <si>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</si>
  <si>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</si>
  <si>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</si>
  <si>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</si>
  <si>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</si>
  <si>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</si>
  <si>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</si>
  <si>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</si>
  <si>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</si>
  <si>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</si>
  <si>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</si>
  <si>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</si>
  <si>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</si>
  <si>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</si>
  <si>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</si>
  <si>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</si>
  <si>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</si>
  <si>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</si>
  <si>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</si>
  <si>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</si>
  <si>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</si>
  <si>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</si>
  <si>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</si>
  <si>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</si>
  <si>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</si>
  <si>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</si>
  <si>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</si>
  <si>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</si>
  <si>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</si>
  <si>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</si>
  <si>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</si>
  <si>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</si>
  <si>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</si>
  <si>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</si>
  <si>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</si>
  <si>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</si>
  <si>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</si>
  <si>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</si>
  <si>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</si>
  <si>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</si>
  <si>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</si>
  <si>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</si>
  <si>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</si>
  <si>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</si>
  <si>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</si>
  <si>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</si>
  <si>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</si>
  <si>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</si>
  <si>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</si>
  <si>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</si>
  <si>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</si>
  <si>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</si>
  <si>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</si>
  <si>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</si>
  <si>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</si>
  <si>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</si>
  <si>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</si>
  <si>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</si>
  <si>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</si>
  <si>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</si>
  <si>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</si>
  <si>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</si>
  <si>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</si>
  <si>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</si>
  <si>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</si>
  <si>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</si>
  <si>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</si>
  <si>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</si>
  <si>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</si>
  <si>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</si>
  <si>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</si>
  <si>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</si>
  <si>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</si>
  <si>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</si>
  <si>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</si>
  <si>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</si>
  <si>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</si>
  <si>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</si>
  <si>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</si>
  <si>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</si>
  <si>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</si>
  <si>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</si>
  <si>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</si>
  <si>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</si>
  <si>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</si>
  <si>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</si>
  <si>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</si>
  <si>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</si>
  <si>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</si>
  <si>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</si>
  <si>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</si>
  <si>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</si>
  <si>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</si>
  <si>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</si>
  <si>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</si>
  <si>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</si>
  <si>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</si>
  <si>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</si>
  <si>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</si>
  <si>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</si>
  <si>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</si>
  <si>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</si>
  <si>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</si>
  <si>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</si>
  <si>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</si>
  <si>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</si>
  <si>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</si>
  <si>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</si>
  <si>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</si>
  <si>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</si>
  <si>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</si>
  <si>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</si>
  <si>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</si>
  <si>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</si>
  <si>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</si>
  <si>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</si>
  <si>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</si>
  <si>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</si>
  <si>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</si>
  <si>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</si>
  <si>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</si>
  <si>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</si>
  <si>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</si>
  <si>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</si>
  <si>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</si>
  <si>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</si>
  <si>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</si>
  <si>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</si>
  <si>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</si>
  <si>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</si>
  <si>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</si>
  <si>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</si>
  <si>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</si>
  <si>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</si>
  <si>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</si>
  <si>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</si>
  <si>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</si>
  <si>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</si>
  <si>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</si>
  <si>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</si>
  <si>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</si>
  <si>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</si>
  <si>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</si>
  <si>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</si>
  <si>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</si>
  <si>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</si>
  <si>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</si>
  <si>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</si>
  <si>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</si>
  <si>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</si>
  <si>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</si>
  <si>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</si>
  <si>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</si>
  <si>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</si>
  <si>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</si>
  <si>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</si>
  <si>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</si>
  <si>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</si>
  <si>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</si>
  <si>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</si>
  <si>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</si>
  <si>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</si>
  <si>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</si>
  <si>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</si>
  <si>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</si>
  <si>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</si>
  <si>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</si>
  <si>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</si>
  <si>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</si>
  <si>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</si>
  <si>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</si>
  <si>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</si>
  <si>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</si>
  <si>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</si>
  <si>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</si>
  <si>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</si>
  <si>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</si>
  <si>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</si>
  <si>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</si>
  <si>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</si>
  <si>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</si>
  <si>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</si>
  <si>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</si>
  <si>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</si>
  <si>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</si>
  <si>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</si>
  <si>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</si>
  <si>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</si>
  <si>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</si>
  <si>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</si>
  <si>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</si>
  <si>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</si>
  <si>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</si>
  <si>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</si>
  <si>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</si>
  <si>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</si>
  <si>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</si>
  <si>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</si>
  <si>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</si>
  <si>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</si>
  <si>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</si>
  <si>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</si>
  <si>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</si>
  <si>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</si>
  <si>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</si>
  <si>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</si>
  <si>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</si>
  <si>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</si>
  <si>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</si>
  <si>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</si>
  <si>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</si>
  <si>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</si>
  <si>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</si>
  <si>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</si>
  <si>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</si>
  <si>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</si>
  <si>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</si>
  <si>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</si>
  <si>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</si>
  <si>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</si>
  <si>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</si>
  <si>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</si>
  <si>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</si>
  <si>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</si>
  <si>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</si>
  <si>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</si>
  <si>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</si>
  <si>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</si>
  <si>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</si>
  <si>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</si>
  <si>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</si>
  <si>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</si>
  <si>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</si>
  <si>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</si>
  <si>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</si>
  <si>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</si>
  <si>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</si>
  <si>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</si>
  <si>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</si>
  <si>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</si>
  <si>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</si>
  <si>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</si>
  <si>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</si>
  <si>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</si>
  <si>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</si>
  <si>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</si>
  <si>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</si>
  <si>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</si>
  <si>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</si>
  <si>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</si>
  <si>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</si>
  <si>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</si>
  <si>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</si>
  <si>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</si>
  <si>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</si>
  <si>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</si>
  <si>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</si>
  <si>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</si>
  <si>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</si>
  <si>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</si>
  <si>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</si>
  <si>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</si>
  <si>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</si>
  <si>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</si>
  <si>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</si>
  <si>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</si>
  <si>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</si>
  <si>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</si>
  <si>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</si>
  <si>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</si>
  <si>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</si>
  <si>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</si>
  <si>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</si>
  <si>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</si>
  <si>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</si>
  <si>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</si>
  <si>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</si>
  <si>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</si>
  <si>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</si>
  <si>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</si>
  <si>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</si>
  <si>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</si>
  <si>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</si>
  <si>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</si>
  <si>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</si>
  <si>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</si>
  <si>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</si>
  <si>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</si>
  <si>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</si>
  <si>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</si>
  <si>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</si>
  <si>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</si>
  <si>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</si>
  <si>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</si>
  <si>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</si>
  <si>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</si>
  <si>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</si>
  <si>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</si>
  <si>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</si>
  <si>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</si>
  <si>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</si>
  <si>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</si>
  <si>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</si>
  <si>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</si>
  <si>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</si>
  <si>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</si>
  <si>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</si>
  <si>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</si>
  <si>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</si>
  <si>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</si>
  <si>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</si>
  <si>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</si>
  <si>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</si>
  <si>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</si>
  <si>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</si>
  <si>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</si>
  <si>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</si>
  <si>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</si>
  <si>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</si>
  <si>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</si>
  <si>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</si>
  <si>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</si>
  <si>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</si>
  <si>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</si>
  <si>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</si>
  <si>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</si>
  <si>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</si>
  <si>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</si>
  <si>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</si>
  <si>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</si>
  <si>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</si>
  <si>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</si>
  <si>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</si>
  <si>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</si>
  <si>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</si>
  <si>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</si>
  <si>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</si>
  <si>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</si>
  <si>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</si>
  <si>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</si>
  <si>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</si>
  <si>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</si>
  <si>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</si>
  <si>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</si>
  <si>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</si>
  <si>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</si>
  <si>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</si>
  <si>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</si>
  <si>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</si>
  <si>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</si>
  <si>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</si>
  <si>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</si>
  <si>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</si>
  <si>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</si>
  <si>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</si>
  <si>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</si>
  <si>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</si>
  <si>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</si>
  <si>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</si>
  <si>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</si>
  <si>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</si>
  <si>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</si>
  <si>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</si>
  <si>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</si>
  <si>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</si>
  <si>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</si>
  <si>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</si>
  <si>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</si>
  <si>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</si>
  <si>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</si>
  <si>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</si>
  <si>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</si>
  <si>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</si>
  <si>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</si>
  <si>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</si>
  <si>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</si>
  <si>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</si>
  <si>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</si>
  <si>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</si>
  <si>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</si>
  <si>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</si>
  <si>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</si>
  <si>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</si>
  <si>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</si>
  <si>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</si>
  <si>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</si>
  <si>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</si>
  <si>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</si>
  <si>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</si>
  <si>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</si>
  <si>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</si>
  <si>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</si>
  <si>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</si>
  <si>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</si>
  <si>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</si>
  <si>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</si>
  <si>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</si>
  <si>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</si>
  <si>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</si>
  <si>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</si>
  <si>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</si>
  <si>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</si>
  <si>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</si>
  <si>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</si>
  <si>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</si>
  <si>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</si>
  <si>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</si>
  <si>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</si>
  <si>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</si>
  <si>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</si>
  <si>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</si>
  <si>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</si>
  <si>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</si>
  <si>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</si>
  <si>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</si>
  <si>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</si>
  <si>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</si>
  <si>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</si>
  <si>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</si>
  <si>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</si>
  <si>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</si>
  <si>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</si>
  <si>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</si>
  <si>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</si>
  <si>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</si>
  <si>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</si>
  <si>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</si>
  <si>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</si>
  <si>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</si>
  <si>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</si>
  <si>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</si>
  <si>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</si>
  <si>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</si>
  <si>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</si>
  <si>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</si>
  <si>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</si>
  <si>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</si>
  <si>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</si>
  <si>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</si>
  <si>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</si>
  <si>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</si>
  <si>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</si>
  <si>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</si>
  <si>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</si>
  <si>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</si>
  <si>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</si>
  <si>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</si>
  <si>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</si>
  <si>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</si>
  <si>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</si>
  <si>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</si>
  <si>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</si>
  <si>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</si>
  <si>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</si>
  <si>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</si>
  <si>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</si>
  <si>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</si>
  <si>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</si>
  <si>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</si>
  <si>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</si>
  <si>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</si>
  <si>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</si>
  <si>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</si>
  <si>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</si>
  <si>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</si>
  <si>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</si>
  <si>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</si>
  <si>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</si>
  <si>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</si>
  <si>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</si>
  <si>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</si>
  <si>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</si>
  <si>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</si>
  <si>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</si>
  <si>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</si>
  <si>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</si>
  <si>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</si>
  <si>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</si>
  <si>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</si>
  <si>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</si>
  <si>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</si>
  <si>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</si>
  <si>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</si>
  <si>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</si>
  <si>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</si>
  <si>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</si>
  <si>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</si>
  <si>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</si>
  <si>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</si>
  <si>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</si>
  <si>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</si>
  <si>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</si>
  <si>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</si>
  <si>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</si>
  <si>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</si>
  <si>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</si>
  <si>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</si>
  <si>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</si>
  <si>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</si>
  <si>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</si>
  <si>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</si>
  <si>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</si>
  <si>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</si>
  <si>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</si>
  <si>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</si>
  <si>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</si>
  <si>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</si>
  <si>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</si>
  <si>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</si>
  <si>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</si>
  <si>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</si>
  <si>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</si>
  <si>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</si>
  <si>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</si>
  <si>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</si>
  <si>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</si>
  <si>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</si>
  <si>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</si>
  <si>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</si>
  <si>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</si>
  <si>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</si>
  <si>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</si>
  <si>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</si>
  <si>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</si>
  <si>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</si>
  <si>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</si>
  <si>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</si>
  <si>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</si>
  <si>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</si>
  <si>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</si>
  <si>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</si>
  <si>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</si>
  <si>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</si>
  <si>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</si>
  <si>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</si>
  <si>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</si>
  <si>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</si>
  <si>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</si>
  <si>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</si>
  <si>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</si>
  <si>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</si>
  <si>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</si>
  <si>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</si>
  <si>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</si>
  <si>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</si>
  <si>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</si>
  <si>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</si>
  <si>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</si>
  <si>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</si>
  <si>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</si>
  <si>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</si>
  <si>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</si>
  <si>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</si>
  <si>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</si>
  <si>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</si>
  <si>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</si>
  <si>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</si>
  <si>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</si>
  <si>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</si>
  <si>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</si>
  <si>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</si>
  <si>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</si>
  <si>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</si>
  <si>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</si>
  <si>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</si>
  <si>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</si>
  <si>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</si>
  <si>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</si>
  <si>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</si>
  <si>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</si>
  <si>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</si>
  <si>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</si>
  <si>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</si>
  <si>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</si>
  <si>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</si>
  <si>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</si>
  <si>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</si>
  <si>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</si>
  <si>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</si>
  <si>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</si>
  <si>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</si>
  <si>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</si>
  <si>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</si>
  <si>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</si>
  <si>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</si>
  <si>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</si>
  <si>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</si>
  <si>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</si>
  <si>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</si>
  <si>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</si>
  <si>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</si>
  <si>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</si>
  <si>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</si>
  <si>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</si>
  <si>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</si>
  <si>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</si>
  <si>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</si>
  <si>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</si>
  <si>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</si>
  <si>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</si>
  <si>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</si>
  <si>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</si>
  <si>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</si>
  <si>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</si>
  <si>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</si>
  <si>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</si>
  <si>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</si>
  <si>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</si>
  <si>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</si>
  <si>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</si>
  <si>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</si>
  <si>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</si>
  <si>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</si>
  <si>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</si>
  <si>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</si>
  <si>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</si>
  <si>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</si>
  <si>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</si>
  <si>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</si>
  <si>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</si>
  <si>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</si>
  <si>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</si>
  <si>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</si>
  <si>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</si>
  <si>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</si>
  <si>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</si>
  <si>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</si>
  <si>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</si>
  <si>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</si>
  <si>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</si>
  <si>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</si>
  <si>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</si>
  <si>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</si>
  <si>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</si>
  <si>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</si>
  <si>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</si>
  <si>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</si>
  <si>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</si>
  <si>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</si>
  <si>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</si>
  <si>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</si>
  <si>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</si>
  <si>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</si>
  <si>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</si>
  <si>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</si>
  <si>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</si>
  <si>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</si>
  <si>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</si>
  <si>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</si>
  <si>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</si>
  <si>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</si>
  <si>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</si>
  <si>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</si>
  <si>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</si>
  <si>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</si>
  <si>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</si>
  <si>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</si>
  <si>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</si>
  <si>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</si>
  <si>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</si>
  <si>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</si>
  <si>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</si>
  <si>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</si>
  <si>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</si>
  <si>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</si>
  <si>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</si>
  <si>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</si>
  <si>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</si>
  <si>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</si>
  <si>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</si>
  <si>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</si>
  <si>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</si>
  <si>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</si>
  <si>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</si>
  <si>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</si>
  <si>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</si>
  <si>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</si>
  <si>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</si>
  <si>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</si>
  <si>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</si>
  <si>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</si>
  <si>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</si>
  <si>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</si>
  <si>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</si>
  <si>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</si>
  <si>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</si>
  <si>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</si>
  <si>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</si>
  <si>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</si>
  <si>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</si>
  <si>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</si>
  <si>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</si>
  <si>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</si>
  <si>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</si>
  <si>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</si>
  <si>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</si>
  <si>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</si>
  <si>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</si>
  <si>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</si>
  <si>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</si>
  <si>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</si>
  <si>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</si>
  <si>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</si>
  <si>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</si>
  <si>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</si>
  <si>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</si>
  <si>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</si>
  <si>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</si>
  <si>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</si>
  <si>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</si>
  <si>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</si>
  <si>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</si>
  <si>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</si>
  <si>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</si>
  <si>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</si>
  <si>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</si>
  <si>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</si>
  <si>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</si>
  <si>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</si>
  <si>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</si>
  <si>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</si>
  <si>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</si>
  <si>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</si>
  <si>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</si>
  <si>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</si>
  <si>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</si>
  <si>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</si>
  <si>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</si>
  <si>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</si>
  <si>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</si>
  <si>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</si>
  <si>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</si>
  <si>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</si>
  <si>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</si>
  <si>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</si>
  <si>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</si>
  <si>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</si>
  <si>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</si>
  <si>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</si>
  <si>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</si>
  <si>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</si>
  <si>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</si>
  <si>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</si>
  <si>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</si>
  <si>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</si>
  <si>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</si>
  <si>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</si>
  <si>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</si>
  <si>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</si>
  <si>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</si>
  <si>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</si>
  <si>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</si>
  <si>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</si>
  <si>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</si>
  <si>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</si>
  <si>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</si>
  <si>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</si>
  <si>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</si>
  <si>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</si>
  <si>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</si>
  <si>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</si>
  <si>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</si>
  <si>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</si>
  <si>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</si>
  <si>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</si>
  <si>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</si>
  <si>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</si>
  <si>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</si>
  <si>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</si>
  <si>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</si>
  <si>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</si>
  <si>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</si>
  <si>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</si>
  <si>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</si>
  <si>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</si>
  <si>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</si>
  <si>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</si>
  <si>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</si>
  <si>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</si>
  <si>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</si>
  <si>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</si>
  <si>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</si>
  <si>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</si>
  <si>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</si>
  <si>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</si>
  <si>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</si>
  <si>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</si>
  <si>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</si>
  <si>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</si>
  <si>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</si>
  <si>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</si>
  <si>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</si>
  <si>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</si>
  <si>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</si>
  <si>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</si>
  <si>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</si>
  <si>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</si>
  <si>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</si>
  <si>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</si>
  <si>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</si>
  <si>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</si>
  <si>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</si>
  <si>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</si>
  <si>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</si>
  <si>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</si>
  <si>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</si>
  <si>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</si>
  <si>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</si>
  <si>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</si>
  <si>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</si>
  <si>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</si>
  <si>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</si>
  <si>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</si>
  <si>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</si>
  <si>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</si>
  <si>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</si>
  <si>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</si>
  <si>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</si>
  <si>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</si>
  <si>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</si>
  <si>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</si>
  <si>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</si>
  <si>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</si>
  <si>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</si>
  <si>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</si>
  <si>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</si>
  <si>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</si>
  <si>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</si>
  <si>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</si>
  <si>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</si>
  <si>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</si>
  <si>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</si>
  <si>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</si>
  <si>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</si>
  <si>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</si>
  <si>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</si>
  <si>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</si>
  <si>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</si>
  <si>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</si>
  <si>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</si>
  <si>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</si>
  <si>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</si>
  <si>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</si>
  <si>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</si>
  <si>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</si>
  <si>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</si>
  <si>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</si>
  <si>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</si>
  <si>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</si>
  <si>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</si>
  <si>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</si>
  <si>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</si>
  <si>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</si>
  <si>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</si>
  <si>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</si>
  <si>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</si>
  <si>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</si>
  <si>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</si>
  <si>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</si>
  <si>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</si>
  <si>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</si>
  <si>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</si>
  <si>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</si>
  <si>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</si>
  <si>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</si>
  <si>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</si>
  <si>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</si>
  <si>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</si>
  <si>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</si>
  <si>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</si>
  <si>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</si>
  <si>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</si>
  <si>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</si>
  <si>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</si>
  <si>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</si>
  <si>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</si>
  <si>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</si>
  <si>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</si>
  <si>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</si>
  <si>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</si>
  <si>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</si>
  <si>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</si>
  <si>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</si>
  <si>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</si>
  <si>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</si>
  <si>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</si>
  <si>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</si>
  <si>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</si>
  <si>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</si>
  <si>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</si>
  <si>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</si>
  <si>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</si>
  <si>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</si>
  <si>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</si>
  <si>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</si>
  <si>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</si>
  <si>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</si>
  <si>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</si>
  <si>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</si>
  <si>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</si>
  <si>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</si>
  <si>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</si>
  <si>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</si>
  <si>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</si>
  <si>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</si>
  <si>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</si>
  <si>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</si>
  <si>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</si>
  <si>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</si>
  <si>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</si>
  <si>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</si>
  <si>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</si>
  <si>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</si>
  <si>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</si>
  <si>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</si>
  <si>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</si>
  <si>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</si>
  <si>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</si>
  <si>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</si>
  <si>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</si>
  <si>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</si>
  <si>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</si>
  <si>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</si>
  <si>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</si>
  <si>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</si>
  <si>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</si>
  <si>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</si>
  <si>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</si>
  <si>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</si>
  <si>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</si>
  <si>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</si>
  <si>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</si>
  <si>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</si>
  <si>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</si>
  <si>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</si>
  <si>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</si>
  <si>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</si>
  <si>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</si>
  <si>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</si>
  <si>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</si>
  <si>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</si>
  <si>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</si>
  <si>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</si>
  <si>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</si>
  <si>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</si>
  <si>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</si>
  <si>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</si>
  <si>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</si>
  <si>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</si>
  <si>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</si>
  <si>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</si>
  <si>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</si>
  <si>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</si>
  <si>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</si>
  <si>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</si>
  <si>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</si>
  <si>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</si>
  <si>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</si>
  <si>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</si>
  <si>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</si>
  <si>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</si>
  <si>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</si>
  <si>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</si>
  <si>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</si>
  <si>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</si>
  <si>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</si>
  <si>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</si>
  <si>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</si>
  <si>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</si>
  <si>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</si>
  <si>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</si>
  <si>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</si>
  <si>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</si>
  <si>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</si>
  <si>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</si>
  <si>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</si>
  <si>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</si>
  <si>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</si>
  <si>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</si>
  <si>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</si>
  <si>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</si>
  <si>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</si>
  <si>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</si>
  <si>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</si>
  <si>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</si>
  <si>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</si>
  <si>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</si>
  <si>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</si>
  <si>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</si>
  <si>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</si>
  <si>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</si>
  <si>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</si>
  <si>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</si>
  <si>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</si>
  <si>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</si>
  <si>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</si>
  <si>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</si>
  <si>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</si>
  <si>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</si>
  <si>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</si>
  <si>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</si>
  <si>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</si>
  <si>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</si>
  <si>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</si>
  <si>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</si>
  <si>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</si>
  <si>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</si>
  <si>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</si>
  <si>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</si>
  <si>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</si>
  <si>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</si>
  <si>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</si>
  <si>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</si>
  <si>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</si>
  <si>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</si>
  <si>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</si>
  <si>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</si>
  <si>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</si>
  <si>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</si>
  <si>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</si>
  <si>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</si>
  <si>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</si>
  <si>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</si>
  <si>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</si>
  <si>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</si>
  <si>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</si>
  <si>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</si>
  <si>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</si>
  <si>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</si>
  <si>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</si>
  <si>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</si>
  <si>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</si>
  <si>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</si>
  <si>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</si>
  <si>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</si>
  <si>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</si>
  <si>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</si>
  <si>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</si>
  <si>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</si>
  <si>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</si>
  <si>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</si>
  <si>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</si>
  <si>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</si>
  <si>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</si>
  <si>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</si>
  <si>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</si>
  <si>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</si>
  <si>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</si>
  <si>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</si>
  <si>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</si>
  <si>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</si>
  <si>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</si>
  <si>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</si>
  <si>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</si>
  <si>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</si>
  <si>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</si>
  <si>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</si>
  <si>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</si>
  <si>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</si>
  <si>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</si>
  <si>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</si>
  <si>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</si>
  <si>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</si>
  <si>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</si>
  <si>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</si>
  <si>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</si>
  <si>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</si>
  <si>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</si>
  <si>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</si>
  <si>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</si>
  <si>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</si>
  <si>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</si>
  <si>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</si>
  <si>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</si>
  <si>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</si>
  <si>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</si>
  <si>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</si>
  <si>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</si>
  <si>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</si>
  <si>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</si>
  <si>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</si>
  <si>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</si>
  <si>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</si>
  <si>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</si>
  <si>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</si>
  <si>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</si>
  <si>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</si>
  <si>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</si>
  <si>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</si>
  <si>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</si>
  <si>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</si>
  <si>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</si>
  <si>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</si>
  <si>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</si>
  <si>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</si>
  <si>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</si>
  <si>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</si>
  <si>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</si>
  <si>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</si>
  <si>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</si>
  <si>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</si>
  <si>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</si>
  <si>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</si>
  <si>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</si>
  <si>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</si>
  <si>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</si>
  <si>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</si>
  <si>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</si>
  <si>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</si>
  <si>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</si>
  <si>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</si>
  <si>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</si>
  <si>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</si>
  <si>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</si>
  <si>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</si>
  <si>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</si>
  <si>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</si>
  <si>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</si>
  <si>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</si>
  <si>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</si>
  <si>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</si>
  <si>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</si>
  <si>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</si>
  <si>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</si>
  <si>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</si>
  <si>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</si>
  <si>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</si>
  <si>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</si>
  <si>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</si>
  <si>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</si>
  <si>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</si>
  <si>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</si>
  <si>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</si>
  <si>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</si>
  <si>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</si>
  <si>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</si>
  <si>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</si>
  <si>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</si>
  <si>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</si>
  <si>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</si>
  <si>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</si>
  <si>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</si>
  <si>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</si>
  <si>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</si>
  <si>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</si>
  <si>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</si>
  <si>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</si>
  <si>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</si>
  <si>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</si>
  <si>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</si>
  <si>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</si>
  <si>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</si>
  <si>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</si>
  <si>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</si>
  <si>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</si>
  <si>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</si>
  <si>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</si>
  <si>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</si>
  <si>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</si>
  <si>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</si>
  <si>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</si>
  <si>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</si>
  <si>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</si>
  <si>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</si>
  <si>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</si>
  <si>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</si>
  <si>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</si>
  <si>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</si>
  <si>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</si>
  <si>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</si>
  <si>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</si>
  <si>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</si>
  <si>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</si>
  <si>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</si>
  <si>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</si>
  <si>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</si>
  <si>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</si>
  <si>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</si>
  <si>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</si>
  <si>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</si>
  <si>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</si>
  <si>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</si>
  <si>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</si>
  <si>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</si>
  <si>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</si>
  <si>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</si>
  <si>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</si>
  <si>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</si>
  <si>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</si>
  <si>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</si>
  <si>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</si>
  <si>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</si>
  <si>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</si>
  <si>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</si>
  <si>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</si>
  <si>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</si>
  <si>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</si>
  <si>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</si>
  <si>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</si>
  <si>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</si>
  <si>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</si>
  <si>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</si>
  <si>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</si>
  <si>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</si>
  <si>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</si>
  <si>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</si>
  <si>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</si>
  <si>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</si>
  <si>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</si>
  <si>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</si>
  <si>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</si>
  <si>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</si>
  <si>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</si>
  <si>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</si>
  <si>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</si>
  <si>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</si>
  <si>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</si>
  <si>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</si>
  <si>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</si>
  <si>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</si>
  <si>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</si>
  <si>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</si>
  <si>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</si>
  <si>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</si>
  <si>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</si>
  <si>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</si>
  <si>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</si>
  <si>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</si>
  <si>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</si>
  <si>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</si>
  <si>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</si>
  <si>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</si>
  <si>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</si>
  <si>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</si>
  <si>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</si>
  <si>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</si>
  <si>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</si>
  <si>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</si>
  <si>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</si>
  <si>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</si>
  <si>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</si>
  <si>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</si>
  <si>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</si>
  <si>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</si>
  <si>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</si>
  <si>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</si>
  <si>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</si>
  <si>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</si>
  <si>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</si>
  <si>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</si>
  <si>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</si>
  <si>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</si>
  <si>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</si>
  <si>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</si>
  <si>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</si>
  <si>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</si>
  <si>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</si>
  <si>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</si>
  <si>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</si>
  <si>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</si>
  <si>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</si>
  <si>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</si>
  <si>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</si>
  <si>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</si>
  <si>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</si>
  <si>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</si>
  <si>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</si>
  <si>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</si>
  <si>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</si>
  <si>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</si>
  <si>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</si>
  <si>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</si>
  <si>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</si>
  <si>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</si>
  <si>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</si>
  <si>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</si>
  <si>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</si>
  <si>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</si>
  <si>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</si>
  <si>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</si>
  <si>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</si>
  <si>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</si>
  <si>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</si>
  <si>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</si>
  <si>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</si>
  <si>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</si>
  <si>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</si>
  <si>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</si>
  <si>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</si>
  <si>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</si>
  <si>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</si>
  <si>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</si>
  <si>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</si>
  <si>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</si>
  <si>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</si>
  <si>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</si>
  <si>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</si>
  <si>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</si>
  <si>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</si>
  <si>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</si>
  <si>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</si>
  <si>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</si>
  <si>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</si>
  <si>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</si>
  <si>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</si>
  <si>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</si>
  <si>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</si>
  <si>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</si>
  <si>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</si>
  <si>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</si>
  <si>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</si>
  <si>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</si>
  <si>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</si>
  <si>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</si>
  <si>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</si>
  <si>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</si>
  <si>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</si>
  <si>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</si>
  <si>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</si>
  <si>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</si>
  <si>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</si>
  <si>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</si>
  <si>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</si>
  <si>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</si>
  <si>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</si>
  <si>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</si>
  <si>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</si>
  <si>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</si>
  <si>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</si>
  <si>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</si>
  <si>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</si>
  <si>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</si>
  <si>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</si>
  <si>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</si>
  <si>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</si>
  <si>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</si>
  <si>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</si>
  <si>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</si>
  <si>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</si>
  <si>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</si>
  <si>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</si>
  <si>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</si>
  <si>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</si>
  <si>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</si>
  <si>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</si>
  <si>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</si>
  <si>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</si>
  <si>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</si>
  <si>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</si>
  <si>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</si>
  <si>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</si>
  <si>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</si>
  <si>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</si>
  <si>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</si>
  <si>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</si>
  <si>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</si>
  <si>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</si>
  <si>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</si>
  <si>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</si>
  <si>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</si>
  <si>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</si>
  <si>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</si>
  <si>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</si>
  <si>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</si>
  <si>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</si>
  <si>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</si>
  <si>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</si>
  <si>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</si>
  <si>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</si>
  <si>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</si>
  <si>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</si>
  <si>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</si>
  <si>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</si>
  <si>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</si>
  <si>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</si>
  <si>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</si>
  <si>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</si>
  <si>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</si>
  <si>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</si>
  <si>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</si>
  <si>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</si>
  <si>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</si>
  <si>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</si>
  <si>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</si>
  <si>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</si>
  <si>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</si>
  <si>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</si>
  <si>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</si>
  <si>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</si>
  <si>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</si>
  <si>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</si>
  <si>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</si>
  <si>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</si>
  <si>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</si>
  <si>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</si>
  <si>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</si>
  <si>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</si>
  <si>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</si>
  <si>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</si>
  <si>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</si>
  <si>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</si>
  <si>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</si>
  <si>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</si>
  <si>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</si>
  <si>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</si>
  <si>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</si>
  <si>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</si>
  <si>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</si>
  <si>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</si>
  <si>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</si>
  <si>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</si>
  <si>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</si>
  <si>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</si>
  <si>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</si>
  <si>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</si>
  <si>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</si>
  <si>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</si>
  <si>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</si>
  <si>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</si>
  <si>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</si>
  <si>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</si>
  <si>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</si>
  <si>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</si>
  <si>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</si>
  <si>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</si>
  <si>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</si>
  <si>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</si>
  <si>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</si>
  <si>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</si>
  <si>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</si>
  <si>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</si>
  <si>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</si>
  <si>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</si>
  <si>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</si>
  <si>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</si>
  <si>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</si>
  <si>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</si>
  <si>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</si>
  <si>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</si>
  <si>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</si>
  <si>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</si>
  <si>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</si>
  <si>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</si>
  <si>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</si>
  <si>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</si>
  <si>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</si>
  <si>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</si>
  <si>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</si>
  <si>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</si>
  <si>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</si>
  <si>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</si>
  <si>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</si>
  <si>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</si>
  <si>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</si>
  <si>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</si>
  <si>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</si>
  <si>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</si>
  <si>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</si>
  <si>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</si>
  <si>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</si>
  <si>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</si>
  <si>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</si>
  <si>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</si>
  <si>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</si>
  <si>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</si>
  <si>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</si>
  <si>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</si>
  <si>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</si>
  <si>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</si>
  <si>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</si>
  <si>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</si>
  <si>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</si>
  <si>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</si>
  <si>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</si>
  <si>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</si>
  <si>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</si>
  <si>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</si>
  <si>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</si>
  <si>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</si>
  <si>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</si>
  <si>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</si>
  <si>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</si>
  <si>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</si>
  <si>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</si>
  <si>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</si>
  <si>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</si>
  <si>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</si>
  <si>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</si>
  <si>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</si>
  <si>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</si>
  <si>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</si>
  <si>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</si>
  <si>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</si>
  <si>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</si>
  <si>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</si>
  <si>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</si>
  <si>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</si>
  <si>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</si>
  <si>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</si>
  <si>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</si>
  <si>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</si>
  <si>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</si>
  <si>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</si>
  <si>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</si>
  <si>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</si>
  <si>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</si>
  <si>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</si>
  <si>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</si>
  <si>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</si>
  <si>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</si>
  <si>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</si>
  <si>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</si>
  <si>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</si>
  <si>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</si>
  <si>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</si>
  <si>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</si>
  <si>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</si>
  <si>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</si>
  <si>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</si>
  <si>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</si>
  <si>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</si>
  <si>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</si>
  <si>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</si>
  <si>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</si>
  <si>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</si>
  <si>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</si>
  <si>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</si>
  <si>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</si>
  <si>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</si>
  <si>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</si>
  <si>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</si>
  <si>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</si>
  <si>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</si>
  <si>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</si>
  <si>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</si>
  <si>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</si>
  <si>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</si>
  <si>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</si>
  <si>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</si>
  <si>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</si>
  <si>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</si>
  <si>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</si>
  <si>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</si>
  <si>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</si>
  <si>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</si>
  <si>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</si>
  <si>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</si>
  <si>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</si>
  <si>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</si>
  <si>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</si>
  <si>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</si>
  <si>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</si>
  <si>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</si>
  <si>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</si>
  <si>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</si>
  <si>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</si>
  <si>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</si>
  <si>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</si>
  <si>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</si>
  <si>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</si>
  <si>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</si>
  <si>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</si>
  <si>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</si>
  <si>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</si>
  <si>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</si>
  <si>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</si>
  <si>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</si>
  <si>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</si>
  <si>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</si>
  <si>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</si>
  <si>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</si>
  <si>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</si>
  <si>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</si>
  <si>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</si>
  <si>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</si>
  <si>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</si>
  <si>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</si>
  <si>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</si>
  <si>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</si>
  <si>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</si>
  <si>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</si>
  <si>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</si>
  <si>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</si>
  <si>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</si>
  <si>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</si>
  <si>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</si>
  <si>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</si>
  <si>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</si>
  <si>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</si>
  <si>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</si>
  <si>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</si>
  <si>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</si>
  <si>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</si>
  <si>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</si>
  <si>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</si>
  <si>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</si>
  <si>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</si>
  <si>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</si>
  <si>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</si>
  <si>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</si>
  <si>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</si>
  <si>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</si>
  <si>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</si>
  <si>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</si>
  <si>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</si>
  <si>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</si>
  <si>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</si>
  <si>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</si>
  <si>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</si>
  <si>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</si>
  <si>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</si>
  <si>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</si>
  <si>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</si>
  <si>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</si>
  <si>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</si>
  <si>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</si>
  <si>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</si>
  <si>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</si>
  <si>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</si>
  <si>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</si>
  <si>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</si>
  <si>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</si>
  <si>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</si>
  <si>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</si>
  <si>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</si>
  <si>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</si>
  <si>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</si>
  <si>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</si>
  <si>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</si>
  <si>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</si>
  <si>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</si>
  <si>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</si>
  <si>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</si>
  <si>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</si>
  <si>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</si>
  <si>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</si>
  <si>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</si>
  <si>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</si>
  <si>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</si>
  <si>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</si>
  <si>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</si>
  <si>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</si>
  <si>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</si>
  <si>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</si>
  <si>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</si>
  <si>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</si>
  <si>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</si>
  <si>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</si>
  <si>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</si>
  <si>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</si>
  <si>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</si>
  <si>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</si>
  <si>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</si>
  <si>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</si>
  <si>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</si>
  <si>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</si>
  <si>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</si>
  <si>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</si>
  <si>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</si>
  <si>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</si>
  <si>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</si>
  <si>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</si>
  <si>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</si>
  <si>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</si>
  <si>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</si>
  <si>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</si>
  <si>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</si>
  <si>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</si>
  <si>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</si>
  <si>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</si>
  <si>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</si>
  <si>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</si>
  <si>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</si>
  <si>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</si>
  <si>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</si>
  <si>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</si>
  <si>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</si>
  <si>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</si>
  <si>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</si>
  <si>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</si>
  <si>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</si>
  <si>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</si>
  <si>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</si>
  <si>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</si>
  <si>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</si>
  <si>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</si>
  <si>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</si>
  <si>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</si>
  <si>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</si>
  <si>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</si>
  <si>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</si>
  <si>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</si>
  <si>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</si>
  <si>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</si>
  <si>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</si>
  <si>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</si>
  <si>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</si>
  <si>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</si>
  <si>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</si>
  <si>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</si>
  <si>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</si>
  <si>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</si>
  <si>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</si>
  <si>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</si>
  <si>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</si>
  <si>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</si>
  <si>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</si>
  <si>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</si>
  <si>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</si>
  <si>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</si>
  <si>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</si>
  <si>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</si>
  <si>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</si>
  <si>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</si>
  <si>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</si>
  <si>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</si>
  <si>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</si>
  <si>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</si>
  <si>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</si>
  <si>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</si>
  <si>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</si>
  <si>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</si>
  <si>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</si>
  <si>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</si>
  <si>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</si>
  <si>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</si>
  <si>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</si>
  <si>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</si>
  <si>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</si>
  <si>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</si>
  <si>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</si>
  <si>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</si>
  <si>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</si>
  <si>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</si>
  <si>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</si>
  <si>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</si>
  <si>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</si>
  <si>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</si>
  <si>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</si>
  <si>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</si>
  <si>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</si>
  <si>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</si>
  <si>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</si>
  <si>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</si>
  <si>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</si>
  <si>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</si>
  <si>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</si>
  <si>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</si>
  <si>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</si>
  <si>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</si>
  <si>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</si>
  <si>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</si>
  <si>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</si>
  <si>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</si>
  <si>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</si>
  <si>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</si>
  <si>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</si>
  <si>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</si>
  <si>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</si>
  <si>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</si>
  <si>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</si>
  <si>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</si>
  <si>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</si>
  <si>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</si>
  <si>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</si>
  <si>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</si>
  <si>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</si>
  <si>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</si>
  <si>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</si>
  <si>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</si>
  <si>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</si>
  <si>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</si>
  <si>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</si>
  <si>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</si>
  <si>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</si>
  <si>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</si>
  <si>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</si>
  <si>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</si>
  <si>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</si>
  <si>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</si>
  <si>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</si>
  <si>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</si>
  <si>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</si>
  <si>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</si>
  <si>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</si>
  <si>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</si>
  <si>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</si>
  <si>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</si>
  <si>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</si>
  <si>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</si>
  <si>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</si>
  <si>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</si>
  <si>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</si>
  <si>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</si>
  <si>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</si>
  <si>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</si>
  <si>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</si>
  <si>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</si>
  <si>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</si>
  <si>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</si>
  <si>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</si>
  <si>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</si>
  <si>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</si>
  <si>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</si>
  <si>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</si>
  <si>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</si>
  <si>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</si>
  <si>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</si>
  <si>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</si>
  <si>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</si>
  <si>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</si>
  <si>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</si>
  <si>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</si>
  <si>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</si>
  <si>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</si>
  <si>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</si>
  <si>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</si>
  <si>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</si>
  <si>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</si>
  <si>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</si>
  <si>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</si>
  <si>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</si>
  <si>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</si>
  <si>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</si>
  <si>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</si>
  <si>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</si>
  <si>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</si>
  <si>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</si>
  <si>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</si>
  <si>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</si>
  <si>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</si>
  <si>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</si>
  <si>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</si>
  <si>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</si>
  <si>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</si>
  <si>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</si>
  <si>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</si>
  <si>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</si>
  <si>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</si>
  <si>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</si>
  <si>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</si>
  <si>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</si>
  <si>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</si>
  <si>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</si>
  <si>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</si>
  <si>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</si>
  <si>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</si>
  <si>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</si>
  <si>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</si>
  <si>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</si>
  <si>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</si>
  <si>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</si>
  <si>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</si>
  <si>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</si>
  <si>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</si>
  <si>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</si>
  <si>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</si>
  <si>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</si>
  <si>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</si>
  <si>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</si>
  <si>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</si>
  <si>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</si>
  <si>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</si>
  <si>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</si>
  <si>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</si>
  <si>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</si>
  <si>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</si>
  <si>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</si>
  <si>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</si>
  <si>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</si>
  <si>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</si>
  <si>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</si>
  <si>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</si>
  <si>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</si>
  <si>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</si>
  <si>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</si>
  <si>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</si>
  <si>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</si>
  <si>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</si>
  <si>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</si>
  <si>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</si>
  <si>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</si>
  <si>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</si>
  <si>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</si>
  <si>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</si>
  <si>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</si>
  <si>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</si>
  <si>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</si>
  <si>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</si>
  <si>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</si>
  <si>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</si>
  <si>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</si>
  <si>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</si>
  <si>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</si>
  <si>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</si>
  <si>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</si>
  <si>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</si>
  <si>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</si>
  <si>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</si>
  <si>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</si>
  <si>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</si>
  <si>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</si>
  <si>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</si>
  <si>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</si>
  <si>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</si>
  <si>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</si>
  <si>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</si>
  <si>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</si>
  <si>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</si>
  <si>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</si>
  <si>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</si>
  <si>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</si>
  <si>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</si>
  <si>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</si>
  <si>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</si>
  <si>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</si>
  <si>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</si>
  <si>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</si>
  <si>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</si>
  <si>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</si>
  <si>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</si>
  <si>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</si>
  <si>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</si>
  <si>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</si>
  <si>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</si>
  <si>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</si>
  <si>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</si>
  <si>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</si>
  <si>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</si>
  <si>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</si>
  <si>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</si>
  <si>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</si>
  <si>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</si>
  <si>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</si>
  <si>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</si>
  <si>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</si>
  <si>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</si>
  <si>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</si>
  <si>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</si>
  <si>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</si>
  <si>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</si>
  <si>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</si>
  <si>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</si>
  <si>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</si>
  <si>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</si>
  <si>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</si>
  <si>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</si>
  <si>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</si>
  <si>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</si>
  <si>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</si>
  <si>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</si>
  <si>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</si>
  <si>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</si>
  <si>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</si>
  <si>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</si>
  <si>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</si>
  <si>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</si>
  <si>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</si>
  <si>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</si>
  <si>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</si>
  <si>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</si>
  <si>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</si>
  <si>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</si>
  <si>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</si>
  <si>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</si>
  <si>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</si>
  <si>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</si>
  <si>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</si>
  <si>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</si>
  <si>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</si>
  <si>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</si>
  <si>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</si>
  <si>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</si>
  <si>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</si>
  <si>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</si>
  <si>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</si>
  <si>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</si>
  <si>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</si>
  <si>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</si>
  <si>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</si>
  <si>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</si>
  <si>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</si>
  <si>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</si>
  <si>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</si>
  <si>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</si>
  <si>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</si>
  <si>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</si>
  <si>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</si>
  <si>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</si>
  <si>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</si>
  <si>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</si>
  <si>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</si>
  <si>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</si>
  <si>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</si>
  <si>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</si>
  <si>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</si>
  <si>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</si>
  <si>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</si>
  <si>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</si>
  <si>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</si>
  <si>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</si>
  <si>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</si>
  <si>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</si>
  <si>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</si>
  <si>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</si>
  <si>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</si>
  <si>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</si>
  <si>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</si>
  <si>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</si>
  <si>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</si>
  <si>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</si>
  <si>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</si>
  <si>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</si>
  <si>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</si>
  <si>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</si>
  <si>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</si>
  <si>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</si>
  <si>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</si>
  <si>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</si>
  <si>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</si>
  <si>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</si>
  <si>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</si>
  <si>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</si>
  <si>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</si>
  <si>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</si>
  <si>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</si>
  <si>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</si>
  <si>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</si>
  <si>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</si>
  <si>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</si>
  <si>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</si>
  <si>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</si>
  <si>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</si>
  <si>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</si>
  <si>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</si>
  <si>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</si>
  <si>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</si>
  <si>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</si>
  <si>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</si>
  <si>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</si>
  <si>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</si>
  <si>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</si>
  <si>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</si>
  <si>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</si>
  <si>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</si>
  <si>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</si>
  <si>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</si>
  <si>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</si>
  <si>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</si>
  <si>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</si>
  <si>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</si>
  <si>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</si>
  <si>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</si>
  <si>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</si>
  <si>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</si>
  <si>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</si>
  <si>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</si>
  <si>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</si>
  <si>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</si>
  <si>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</si>
  <si>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</si>
  <si>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</si>
  <si>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</si>
  <si>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</si>
  <si>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</si>
  <si>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</si>
  <si>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</si>
  <si>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</si>
  <si>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</si>
  <si>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</si>
  <si>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</si>
  <si>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</si>
  <si>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</si>
  <si>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</si>
  <si>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</si>
  <si>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</si>
  <si>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</si>
  <si>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</si>
  <si>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</si>
  <si>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</si>
  <si>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</si>
  <si>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</si>
  <si>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</si>
  <si>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</si>
  <si>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</si>
  <si>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</si>
  <si>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</si>
  <si>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</si>
  <si>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</si>
  <si>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</si>
  <si>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</si>
  <si>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</si>
  <si>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</si>
  <si>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</si>
  <si>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</si>
  <si>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</si>
  <si>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</si>
  <si>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</si>
  <si>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</si>
  <si>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</si>
  <si>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</si>
  <si>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</si>
  <si>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</si>
  <si>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</si>
  <si>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</si>
  <si>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</si>
  <si>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</si>
  <si>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</si>
  <si>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</si>
  <si>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</si>
  <si>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</si>
  <si>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</si>
  <si>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</si>
  <si>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</si>
  <si>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</si>
  <si>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</si>
  <si>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</si>
  <si>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</si>
  <si>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</si>
  <si>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</si>
  <si>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</si>
  <si>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</si>
  <si>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</si>
  <si>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</si>
  <si>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</si>
  <si>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</si>
  <si>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</si>
  <si>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</si>
  <si>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</si>
  <si>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</si>
  <si>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</si>
  <si>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</si>
  <si>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</si>
  <si>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</si>
  <si>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</si>
  <si>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</si>
  <si>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</si>
  <si>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</si>
  <si>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</si>
  <si>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</si>
  <si>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</si>
  <si>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</si>
  <si>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</si>
  <si>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</si>
  <si>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</si>
  <si>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</si>
  <si>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</si>
  <si>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</si>
  <si>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</si>
  <si>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</si>
  <si>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</si>
  <si>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</si>
  <si>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</si>
  <si>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</si>
  <si>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</si>
  <si>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</si>
  <si>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</si>
  <si>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</si>
  <si>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</si>
  <si>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</si>
  <si>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</si>
  <si>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</si>
  <si>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</si>
  <si>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</si>
  <si>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</si>
  <si>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</si>
  <si>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</si>
  <si>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</si>
  <si>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</si>
  <si>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</si>
  <si>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</si>
  <si>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</si>
  <si>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</si>
  <si>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</si>
  <si>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</si>
  <si>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</si>
  <si>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</si>
  <si>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</si>
  <si>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</si>
  <si>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</si>
  <si>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</si>
  <si>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</si>
  <si>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</si>
  <si>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</si>
  <si>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</si>
  <si>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</si>
  <si>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</si>
  <si>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</si>
  <si>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</si>
  <si>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</si>
  <si>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</si>
  <si>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</si>
  <si>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</si>
  <si>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</si>
  <si>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</si>
  <si>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</si>
  <si>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</si>
  <si>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</si>
  <si>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</si>
  <si>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</si>
  <si>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</si>
  <si>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</si>
  <si>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</si>
  <si>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</si>
  <si>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</si>
  <si>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</si>
  <si>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</si>
  <si>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</si>
  <si>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</si>
  <si>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</si>
  <si>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</si>
  <si>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</si>
  <si>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</si>
  <si>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</si>
  <si>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</si>
  <si>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</si>
  <si>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</si>
  <si>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</si>
  <si>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</si>
  <si>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</si>
  <si>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</si>
  <si>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</si>
  <si>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</si>
  <si>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</si>
  <si>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</si>
  <si>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</si>
  <si>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</si>
  <si>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</si>
  <si>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</si>
  <si>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</si>
  <si>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</si>
  <si>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</si>
  <si>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</si>
  <si>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</si>
  <si>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</si>
  <si>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</si>
  <si>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</si>
  <si>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</si>
  <si>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</si>
  <si>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</si>
  <si>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</si>
  <si>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</si>
  <si>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</si>
  <si>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</si>
  <si>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</si>
  <si>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</si>
  <si>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</si>
  <si>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</si>
  <si>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</si>
  <si>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</si>
  <si>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</si>
  <si>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</si>
  <si>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</si>
  <si>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</si>
  <si>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</si>
  <si>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</si>
  <si>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</si>
  <si>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</si>
  <si>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</si>
  <si>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</si>
  <si>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</si>
  <si>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</si>
  <si>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</si>
  <si>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</si>
  <si>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</si>
  <si>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</si>
  <si>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</si>
  <si>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</si>
  <si>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</si>
  <si>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</si>
  <si>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</si>
  <si>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</si>
  <si>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</si>
  <si>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</si>
  <si>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</si>
  <si>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</si>
  <si>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</si>
  <si>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</si>
  <si>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</si>
  <si>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</si>
  <si>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</si>
  <si>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</si>
  <si>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</si>
  <si>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</si>
  <si>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</si>
  <si>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</si>
  <si>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</si>
  <si>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</si>
  <si>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</si>
  <si>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</si>
  <si>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</si>
  <si>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</si>
  <si>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</si>
  <si>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</si>
  <si>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</si>
  <si>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</si>
  <si>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</si>
  <si>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</si>
  <si>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</si>
  <si>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</si>
  <si>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</si>
  <si>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</si>
  <si>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</si>
  <si>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</si>
  <si>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</si>
  <si>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</si>
  <si>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</si>
  <si>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</si>
  <si>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</si>
  <si>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</si>
  <si>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</si>
  <si>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</si>
  <si>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</si>
  <si>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</si>
  <si>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</si>
  <si>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</si>
  <si>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</si>
  <si>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</si>
  <si>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</si>
  <si>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</si>
  <si>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</si>
  <si>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</si>
  <si>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</si>
  <si>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</si>
  <si>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</si>
  <si>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</si>
  <si>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</si>
  <si>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</si>
  <si>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</si>
  <si>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</si>
  <si>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</si>
  <si>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</si>
  <si>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</si>
  <si>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</si>
  <si>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</si>
  <si>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</si>
  <si>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</si>
  <si>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</si>
  <si>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</si>
  <si>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</si>
  <si>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</si>
  <si>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</si>
  <si>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</si>
  <si>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</si>
  <si>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</si>
  <si>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</si>
  <si>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</si>
  <si>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</si>
  <si>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</si>
  <si>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</si>
  <si>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</si>
  <si>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</si>
  <si>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</si>
  <si>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</si>
  <si>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</si>
  <si>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</si>
  <si>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</si>
  <si>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</si>
  <si>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</si>
  <si>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</si>
  <si>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</si>
  <si>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</si>
  <si>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</si>
  <si>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</si>
  <si>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</si>
  <si>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</si>
  <si>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</si>
  <si>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</si>
  <si>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</si>
  <si>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</si>
  <si>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</si>
  <si>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</si>
  <si>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</si>
  <si>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</si>
  <si>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</si>
  <si>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</si>
  <si>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</si>
  <si>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</si>
  <si>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</si>
  <si>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</si>
  <si>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</si>
  <si>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</si>
  <si>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</si>
  <si>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</si>
  <si>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</si>
  <si>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</si>
  <si>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</si>
  <si>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</si>
  <si>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</si>
  <si>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</si>
  <si>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</si>
  <si>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</si>
  <si>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</si>
  <si>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</si>
  <si>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</si>
  <si>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</si>
  <si>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</si>
  <si>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</si>
  <si>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</si>
  <si>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</si>
  <si>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</si>
  <si>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</si>
  <si>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</si>
  <si>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</si>
  <si>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</si>
  <si>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</si>
  <si>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</si>
  <si>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</si>
  <si>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</si>
  <si>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</si>
  <si>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</si>
  <si>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</si>
  <si>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</si>
  <si>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</si>
  <si>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</si>
  <si>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</si>
  <si>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</si>
  <si>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</si>
  <si>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</si>
  <si>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</si>
  <si>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</si>
  <si>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</si>
  <si>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</si>
  <si>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</si>
  <si>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</si>
  <si>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</si>
  <si>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</si>
  <si>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</si>
  <si>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</si>
  <si>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</si>
  <si>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</si>
  <si>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</si>
  <si>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</si>
  <si>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</si>
  <si>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</si>
  <si>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</si>
  <si>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</si>
  <si>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</si>
  <si>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</si>
  <si>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</si>
  <si>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</si>
  <si>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</si>
  <si>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</si>
  <si>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</si>
  <si>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</si>
  <si>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</si>
  <si>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</si>
  <si>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</si>
  <si>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</si>
  <si>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</si>
  <si>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</si>
  <si>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</si>
  <si>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</si>
  <si>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</si>
  <si>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</si>
  <si>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</si>
  <si>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</si>
  <si>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</si>
  <si>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</si>
  <si>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</si>
  <si>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</si>
  <si>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</si>
  <si>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</si>
  <si>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</si>
  <si>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</si>
  <si>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</si>
  <si>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</si>
  <si>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</si>
  <si>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</si>
  <si>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</si>
  <si>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</si>
  <si>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</si>
  <si>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</si>
  <si>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</si>
  <si>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</si>
  <si>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</si>
  <si>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</si>
  <si>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</si>
  <si>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</si>
  <si>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</si>
  <si>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</si>
  <si>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</si>
  <si>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</si>
  <si>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</si>
  <si>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</si>
  <si>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</si>
  <si>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</si>
  <si>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</si>
  <si>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</si>
  <si>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</si>
  <si>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</si>
  <si>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</si>
  <si>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</si>
  <si>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</si>
  <si>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</si>
  <si>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</si>
  <si>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</si>
  <si>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</si>
  <si>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</si>
  <si>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</si>
  <si>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</si>
  <si>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</si>
  <si>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</si>
  <si>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</si>
  <si>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</si>
  <si>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</si>
  <si>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</si>
  <si>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</si>
  <si>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</si>
  <si>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</si>
  <si>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</si>
  <si>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</si>
  <si>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</si>
  <si>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</si>
  <si>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</si>
  <si>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</si>
  <si>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</si>
  <si>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</si>
  <si>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</si>
  <si>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</si>
  <si>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</si>
  <si>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</si>
  <si>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</si>
  <si>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</si>
  <si>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</si>
  <si>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</si>
  <si>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</si>
  <si>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</si>
  <si>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</si>
  <si>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</si>
  <si>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</si>
  <si>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</si>
  <si>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</si>
  <si>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</si>
  <si>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</si>
  <si>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</si>
  <si>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</si>
  <si>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</si>
  <si>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</si>
  <si>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</si>
  <si>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</si>
  <si>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</si>
  <si>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</si>
  <si>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</si>
  <si>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</si>
  <si>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</si>
  <si>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</si>
  <si>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</si>
  <si>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</si>
  <si>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</si>
  <si>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</si>
  <si>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</si>
  <si>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</si>
  <si>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</si>
  <si>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</si>
  <si>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</si>
  <si>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</si>
  <si>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</si>
  <si>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</si>
  <si>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</si>
  <si>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</si>
  <si>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</si>
  <si>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</si>
  <si>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</si>
  <si>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</si>
  <si>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</si>
  <si>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</si>
  <si>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</si>
  <si>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</si>
  <si>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</si>
  <si>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</si>
  <si>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</si>
  <si>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</si>
  <si>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</si>
  <si>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</si>
  <si>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</si>
  <si>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</si>
  <si>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</si>
  <si>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</si>
  <si>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</si>
  <si>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</si>
  <si>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</si>
  <si>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</si>
  <si>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</si>
  <si>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</si>
  <si>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</si>
  <si>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</si>
  <si>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</si>
  <si>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</si>
  <si>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</si>
  <si>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</si>
  <si>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</si>
  <si>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</si>
  <si>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</si>
  <si>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</si>
  <si>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</si>
  <si>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</si>
  <si>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</si>
  <si>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</si>
  <si>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</si>
  <si>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</si>
  <si>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</si>
  <si>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</si>
  <si>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</si>
  <si>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</si>
  <si>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</si>
  <si>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</si>
  <si>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</si>
  <si>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</si>
  <si>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</si>
  <si>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</si>
  <si>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</si>
  <si>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</si>
  <si>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</si>
  <si>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</si>
  <si>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</si>
  <si>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</si>
  <si>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</si>
  <si>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</si>
  <si>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</si>
  <si>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</si>
  <si>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</si>
  <si>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</si>
  <si>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</si>
  <si>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</si>
  <si>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</si>
  <si>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</si>
  <si>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</si>
  <si>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</si>
  <si>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</si>
  <si>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</si>
  <si>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</si>
  <si>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</si>
  <si>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</si>
  <si>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</si>
  <si>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</si>
  <si>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</si>
  <si>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</si>
  <si>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</si>
  <si>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</si>
  <si>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</si>
  <si>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</si>
  <si>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</si>
  <si>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</si>
  <si>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</si>
  <si>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</si>
  <si>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</si>
  <si>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</si>
  <si>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</si>
  <si>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</si>
  <si>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</si>
  <si>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</si>
  <si>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</si>
  <si>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</si>
  <si>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</si>
  <si>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</si>
  <si>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</si>
  <si>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</si>
  <si>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</si>
  <si>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</si>
  <si>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</si>
  <si>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</si>
  <si>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</si>
  <si>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</si>
  <si>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</si>
  <si>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</si>
  <si>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</si>
  <si>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</si>
  <si>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</si>
  <si>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</si>
  <si>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</si>
  <si>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</si>
  <si>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</si>
  <si>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</si>
  <si>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</si>
  <si>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</si>
  <si>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</si>
  <si>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</si>
  <si>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</si>
  <si>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</si>
  <si>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</si>
  <si>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</si>
  <si>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</si>
  <si>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</si>
  <si>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</si>
  <si>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</si>
  <si>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</si>
  <si>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</si>
  <si>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</si>
  <si>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</si>
  <si>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</si>
  <si>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</si>
  <si>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</si>
  <si>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</si>
  <si>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</si>
  <si>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</si>
  <si>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</si>
  <si>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</si>
  <si>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</si>
  <si>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</si>
  <si>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</si>
  <si>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</si>
  <si>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</si>
  <si>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</si>
  <si>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</si>
  <si>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</si>
  <si>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</si>
  <si>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</si>
  <si>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</si>
  <si>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</si>
  <si>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</si>
  <si>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</si>
  <si>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</si>
  <si>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</si>
  <si>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</si>
  <si>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</si>
  <si>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</si>
  <si>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</si>
  <si>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</si>
  <si>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</si>
  <si>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</si>
  <si>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</si>
  <si>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</si>
  <si>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</si>
  <si>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</si>
  <si>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</si>
  <si>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</si>
  <si>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</si>
  <si>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</si>
  <si>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</si>
  <si>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</si>
  <si>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</si>
  <si>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</si>
  <si>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</si>
  <si>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</si>
  <si>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</si>
  <si>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</si>
  <si>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</si>
  <si>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</si>
  <si>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</si>
  <si>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</si>
  <si>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</si>
  <si>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</si>
  <si>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</si>
  <si>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</si>
  <si>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</si>
  <si>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</si>
  <si>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</si>
  <si>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</si>
  <si>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</si>
  <si>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</si>
  <si>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</si>
  <si>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</si>
  <si>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</si>
  <si>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</si>
  <si>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</si>
  <si>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</si>
  <si>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</si>
  <si>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</si>
  <si>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</si>
  <si>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</si>
  <si>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</si>
  <si>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</si>
  <si>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</si>
  <si>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</si>
  <si>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</si>
  <si>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</si>
  <si>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</si>
  <si>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</si>
  <si>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</si>
  <si>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</si>
  <si>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</si>
  <si>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</si>
  <si>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</si>
  <si>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</si>
  <si>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</si>
  <si>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</si>
  <si>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</si>
  <si>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</si>
  <si>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</si>
  <si>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</si>
  <si>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</si>
  <si>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</si>
  <si>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</si>
  <si>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</si>
  <si>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</si>
  <si>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</si>
  <si>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</si>
  <si>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</si>
  <si>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</si>
  <si>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</si>
  <si>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</si>
  <si>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</si>
  <si>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</si>
  <si>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</si>
  <si>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</si>
  <si>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</si>
  <si>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</si>
  <si>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</si>
  <si>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</si>
  <si>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</si>
  <si>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</si>
  <si>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</si>
  <si>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</si>
  <si>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</si>
  <si>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</si>
  <si>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</si>
  <si>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</si>
  <si>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</si>
  <si>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</si>
  <si>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</si>
  <si>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</si>
  <si>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</si>
  <si>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</si>
  <si>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</si>
  <si>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</si>
  <si>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</si>
  <si>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</si>
  <si>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</si>
  <si>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</si>
  <si>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</si>
  <si>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</si>
  <si>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</si>
  <si>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</si>
  <si>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</si>
  <si>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</si>
  <si>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</si>
  <si>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</si>
  <si>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</si>
  <si>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</si>
  <si>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</si>
  <si>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</si>
  <si>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</si>
  <si>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</si>
  <si>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</si>
  <si>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</si>
  <si>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</si>
  <si>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</si>
  <si>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</si>
  <si>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</si>
  <si>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</si>
  <si>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</si>
  <si>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</si>
  <si>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</si>
  <si>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</si>
  <si>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</si>
  <si>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</si>
  <si>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</si>
  <si>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</si>
  <si>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</si>
  <si>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</si>
  <si>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</si>
  <si>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</si>
  <si>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</si>
  <si>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</si>
  <si>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</si>
  <si>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</si>
  <si>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</si>
  <si>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</si>
  <si>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</si>
  <si>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</si>
  <si>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</si>
  <si>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</si>
  <si>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</si>
  <si>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</si>
  <si>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</si>
  <si>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</si>
  <si>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</si>
  <si>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</si>
  <si>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</si>
  <si>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</si>
  <si>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</si>
  <si>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</si>
  <si>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</si>
  <si>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</si>
  <si>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</si>
  <si>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</si>
  <si>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</si>
  <si>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</si>
  <si>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</si>
  <si>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</si>
  <si>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</si>
  <si>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</si>
  <si>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</si>
  <si>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</si>
  <si>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</si>
  <si>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</si>
  <si>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</si>
  <si>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</si>
  <si>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</si>
  <si>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</si>
  <si>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</si>
  <si>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</si>
  <si>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</si>
  <si>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</si>
  <si>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</si>
  <si>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</si>
  <si>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</si>
  <si>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</si>
  <si>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</si>
  <si>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</si>
  <si>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</si>
  <si>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</si>
  <si>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</si>
  <si>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</si>
  <si>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</si>
  <si>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</si>
  <si>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</si>
  <si>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</si>
  <si>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</si>
  <si>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</si>
  <si>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</si>
  <si>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</si>
  <si>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</si>
  <si>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</si>
  <si>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</si>
  <si>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</si>
  <si>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</si>
  <si>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</si>
  <si>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</si>
  <si>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</si>
  <si>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</si>
  <si>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</si>
  <si>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</si>
  <si>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</si>
  <si>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</si>
  <si>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</si>
  <si>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</si>
  <si>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</si>
  <si>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</si>
  <si>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</si>
  <si>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</si>
  <si>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</si>
  <si>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</si>
  <si>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</si>
  <si>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</si>
  <si>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</si>
  <si>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</si>
  <si>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</si>
  <si>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</si>
  <si>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</si>
  <si>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</si>
  <si>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</si>
  <si>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</si>
  <si>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</si>
  <si>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</si>
  <si>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</si>
  <si>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</si>
  <si>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</si>
  <si>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</si>
  <si>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</si>
  <si>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</si>
  <si>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</si>
  <si>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</si>
  <si>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</si>
  <si>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</si>
  <si>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</si>
  <si>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</si>
  <si>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</si>
  <si>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</si>
  <si>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</si>
  <si>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</si>
  <si>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</si>
  <si>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</si>
  <si>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</si>
  <si>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</si>
  <si>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</si>
  <si>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</si>
  <si>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</si>
  <si>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</si>
  <si>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</si>
  <si>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</si>
  <si>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</si>
  <si>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</si>
  <si>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</si>
  <si>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</si>
  <si>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</si>
  <si>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</si>
  <si>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</si>
  <si>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</si>
  <si>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</si>
  <si>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</si>
  <si>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</si>
  <si>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</si>
  <si>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</si>
  <si>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</si>
  <si>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</si>
  <si>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</si>
  <si>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</si>
  <si>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</si>
  <si>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</si>
  <si>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</si>
  <si>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</si>
  <si>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</si>
  <si>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</si>
  <si>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</si>
  <si>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</si>
  <si>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</si>
  <si>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</si>
  <si>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</si>
  <si>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</si>
  <si>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</si>
  <si>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</si>
  <si>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</si>
  <si>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</si>
  <si>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</si>
  <si>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</si>
  <si>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</si>
  <si>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</si>
  <si>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</si>
  <si>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</si>
  <si>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</si>
  <si>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</si>
  <si>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</si>
  <si>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</si>
  <si>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</si>
  <si>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</si>
  <si>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</si>
  <si>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</si>
  <si>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</si>
  <si>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</si>
  <si>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</si>
  <si>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</si>
  <si>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</si>
  <si>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</si>
  <si>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</si>
  <si>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</si>
  <si>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</si>
  <si>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</si>
  <si>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</si>
  <si>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</si>
  <si>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</si>
  <si>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</si>
  <si>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</si>
  <si>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</si>
  <si>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</si>
  <si>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</si>
  <si>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</si>
  <si>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</si>
  <si>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</si>
  <si>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</si>
  <si>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</si>
  <si>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</si>
  <si>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</si>
  <si>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</si>
  <si>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</si>
  <si>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</si>
  <si>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</si>
  <si>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</si>
  <si>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</si>
  <si>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</si>
  <si>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</si>
  <si>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</si>
  <si>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</si>
  <si>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</si>
  <si>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</si>
  <si>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</si>
  <si>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</si>
  <si>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</si>
  <si>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</si>
  <si>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</si>
  <si>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</si>
  <si>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</si>
  <si>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</si>
  <si>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</si>
  <si>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</si>
  <si>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</si>
  <si>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</si>
  <si>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</si>
  <si>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</si>
  <si>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</si>
  <si>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</si>
  <si>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</si>
  <si>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</si>
  <si>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</si>
  <si>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</si>
  <si>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</si>
  <si>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</si>
  <si>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</si>
  <si>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</si>
  <si>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</si>
  <si>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</si>
  <si>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</si>
  <si>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</si>
  <si>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</si>
  <si>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</si>
  <si>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</si>
  <si>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</si>
  <si>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</si>
  <si>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</si>
  <si>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</si>
  <si>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</si>
  <si>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</si>
  <si>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</si>
  <si>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</si>
  <si>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</si>
  <si>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</si>
  <si>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</si>
  <si>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</si>
  <si>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</si>
  <si>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</si>
  <si>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</si>
  <si>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</si>
  <si>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</si>
  <si>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</si>
  <si>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</si>
  <si>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</si>
  <si>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</si>
  <si>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</si>
  <si>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</si>
  <si>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</si>
  <si>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</si>
  <si>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</si>
  <si>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</si>
  <si>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</si>
  <si>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</si>
  <si>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</si>
  <si>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</si>
  <si>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</si>
  <si>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</si>
  <si>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</si>
  <si>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</si>
  <si>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</si>
  <si>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</si>
  <si>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</si>
  <si>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</si>
  <si>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</si>
  <si>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</si>
  <si>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</si>
  <si>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</si>
  <si>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</si>
  <si>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</si>
  <si>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</si>
  <si>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</si>
  <si>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</si>
  <si>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</si>
  <si>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</si>
  <si>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</si>
  <si>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</si>
  <si>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</si>
  <si>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</si>
  <si>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</si>
  <si>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</si>
  <si>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</si>
  <si>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</si>
  <si>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</si>
  <si>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</si>
  <si>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</si>
  <si>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</si>
  <si>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</si>
  <si>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</si>
  <si>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</si>
  <si>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</si>
  <si>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</si>
  <si>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</si>
  <si>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</si>
  <si>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</si>
  <si>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</si>
  <si>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</si>
  <si>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</si>
  <si>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</si>
  <si>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</si>
  <si>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</si>
  <si>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</si>
  <si>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</si>
  <si>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</si>
  <si>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</si>
  <si>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</si>
  <si>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</si>
  <si>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</si>
  <si>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</si>
  <si>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</si>
  <si>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</si>
  <si>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</si>
  <si>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</si>
  <si>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</si>
  <si>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</si>
  <si>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</si>
  <si>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</si>
  <si>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</si>
  <si>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</si>
  <si>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</si>
  <si>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</si>
  <si>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</si>
  <si>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</si>
  <si>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</si>
  <si>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</si>
  <si>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</si>
  <si>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</si>
  <si>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</si>
  <si>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</si>
  <si>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</si>
  <si>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</si>
  <si>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</si>
  <si>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</si>
  <si>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</si>
  <si>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</si>
  <si>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</si>
  <si>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</si>
  <si>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</si>
  <si>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</si>
  <si>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</si>
  <si>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</si>
  <si>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</si>
  <si>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</si>
  <si>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</si>
  <si>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</si>
  <si>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</si>
  <si>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</si>
  <si>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</si>
  <si>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</si>
  <si>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</si>
  <si>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</si>
  <si>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</si>
  <si>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</si>
  <si>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</si>
  <si>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</si>
  <si>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</si>
  <si>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</si>
  <si>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</si>
  <si>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</si>
  <si>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</si>
  <si>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</si>
  <si>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</si>
  <si>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</si>
  <si>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</si>
  <si>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</si>
  <si>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</si>
  <si>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</si>
  <si>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</si>
  <si>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</si>
  <si>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</si>
  <si>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</si>
  <si>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</si>
  <si>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</si>
  <si>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</si>
  <si>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</si>
  <si>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</si>
  <si>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</si>
  <si>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</si>
  <si>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</si>
  <si>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</si>
  <si>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</si>
  <si>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</si>
  <si>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</si>
  <si>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</si>
  <si>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</si>
  <si>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</si>
  <si>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</si>
  <si>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</si>
  <si>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</si>
  <si>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</si>
  <si>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</si>
  <si>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</si>
  <si>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</si>
  <si>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</si>
  <si>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</si>
  <si>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</si>
  <si>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</si>
  <si>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</si>
  <si>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</si>
  <si>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</si>
  <si>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</si>
  <si>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</si>
  <si>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</si>
  <si>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</si>
  <si>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</si>
  <si>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</si>
  <si>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</si>
  <si>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</si>
  <si>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</si>
  <si>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</si>
  <si>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</si>
  <si>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</si>
  <si>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</si>
  <si>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</si>
  <si>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</si>
  <si>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</si>
  <si>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</si>
  <si>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</si>
  <si>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</si>
  <si>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</si>
  <si>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</si>
  <si>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</si>
  <si>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</si>
  <si>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</si>
  <si>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</si>
  <si>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</si>
  <si>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</si>
  <si>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</si>
  <si>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</si>
  <si>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</si>
  <si>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</si>
  <si>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</si>
  <si>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</si>
  <si>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</si>
  <si>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</si>
  <si>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</si>
  <si>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</si>
  <si>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</si>
  <si>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</si>
  <si>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</si>
  <si>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</si>
  <si>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</si>
  <si>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</si>
  <si>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</si>
  <si>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</si>
  <si>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</si>
  <si>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</si>
  <si>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</si>
  <si>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</si>
  <si>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</si>
  <si>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</si>
  <si>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</si>
  <si>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</si>
  <si>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</si>
  <si>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</si>
  <si>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</si>
  <si>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</si>
  <si>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</si>
  <si>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</si>
  <si>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</si>
  <si>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</si>
  <si>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</si>
  <si>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</si>
  <si>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</si>
  <si>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</si>
  <si>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</si>
  <si>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</si>
  <si>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</si>
  <si>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</si>
  <si>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</si>
  <si>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</si>
  <si>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</si>
  <si>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</si>
  <si>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</si>
  <si>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</si>
  <si>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</si>
  <si>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</si>
  <si>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</si>
  <si>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</si>
  <si>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</si>
  <si>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</si>
  <si>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</si>
  <si>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</si>
  <si>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</si>
  <si>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</si>
  <si>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</si>
  <si>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</si>
  <si>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</si>
  <si>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</si>
  <si>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</si>
  <si>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</si>
  <si>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</si>
  <si>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</si>
  <si>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</si>
  <si>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</si>
  <si>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</si>
  <si>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</si>
  <si>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</si>
  <si>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</si>
  <si>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</si>
  <si>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</si>
  <si>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</si>
  <si>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</si>
  <si>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</si>
  <si>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</si>
  <si>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</si>
  <si>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</si>
  <si>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</si>
  <si>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</si>
  <si>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</si>
  <si>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</si>
  <si>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</si>
  <si>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</si>
  <si>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</si>
  <si>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</si>
  <si>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</si>
  <si>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</si>
  <si>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</si>
  <si>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</si>
  <si>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</si>
  <si>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</si>
  <si>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</si>
  <si>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</si>
  <si>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</si>
  <si>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</si>
  <si>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</si>
  <si>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</si>
  <si>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</si>
  <si>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</si>
  <si>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</si>
  <si>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</si>
  <si>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</si>
  <si>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</si>
  <si>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</si>
  <si>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</si>
  <si>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</si>
  <si>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</si>
  <si>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</si>
  <si>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</si>
  <si>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</si>
  <si>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</si>
  <si>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</si>
  <si>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</si>
  <si>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</si>
  <si>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</si>
  <si>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</si>
  <si>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</si>
  <si>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</si>
  <si>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</si>
  <si>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</si>
  <si>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</si>
  <si>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</si>
  <si>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</si>
  <si>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</si>
  <si>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</si>
  <si>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</si>
  <si>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</si>
  <si>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</si>
  <si>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</si>
  <si>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</si>
  <si>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</si>
  <si>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</si>
  <si>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</si>
  <si>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</si>
  <si>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</si>
  <si>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</si>
  <si>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</si>
  <si>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</si>
  <si>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</si>
  <si>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</si>
  <si>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</si>
  <si>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</si>
  <si>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</si>
  <si>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</si>
  <si>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</si>
  <si>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</si>
  <si>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</si>
  <si>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</si>
  <si>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</si>
  <si>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</si>
  <si>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</si>
  <si>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</si>
  <si>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</si>
  <si>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</si>
  <si>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</si>
  <si>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</si>
  <si>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</si>
  <si>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</si>
  <si>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</si>
  <si>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</si>
  <si>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</si>
  <si>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</si>
  <si>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</si>
  <si>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</si>
  <si>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</si>
  <si>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</si>
  <si>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</si>
  <si>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</si>
  <si>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</si>
  <si>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</si>
  <si>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</si>
  <si>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</si>
  <si>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</si>
  <si>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</si>
  <si>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</si>
  <si>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</si>
  <si>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</si>
  <si>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</si>
  <si>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</si>
  <si>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</si>
  <si>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</si>
  <si>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</si>
  <si>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</si>
  <si>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</si>
  <si>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</si>
  <si>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</si>
  <si>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</si>
  <si>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</si>
  <si>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</si>
  <si>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</si>
  <si>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</si>
  <si>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</si>
  <si>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</si>
  <si>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</si>
  <si>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</si>
  <si>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</si>
  <si>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</si>
  <si>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</si>
  <si>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</si>
  <si>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</si>
  <si>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</si>
  <si>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</si>
  <si>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</si>
  <si>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</si>
  <si>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</si>
  <si>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</si>
  <si>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</si>
  <si>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</si>
  <si>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</si>
  <si>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</si>
  <si>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</si>
  <si>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</si>
  <si>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</si>
  <si>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</si>
  <si>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</si>
  <si>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</si>
  <si>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</si>
  <si>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</si>
  <si>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</si>
  <si>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</si>
  <si>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</si>
  <si>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</si>
  <si>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</si>
  <si>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</si>
  <si>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</si>
  <si>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</si>
  <si>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</si>
  <si>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</si>
  <si>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</si>
  <si>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</si>
  <si>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</si>
  <si>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</si>
  <si>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</si>
  <si>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</si>
  <si>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</si>
  <si>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</si>
  <si>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</si>
  <si>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</si>
  <si>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</si>
  <si>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</si>
  <si>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</si>
  <si>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</si>
  <si>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</si>
  <si>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</si>
  <si>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</si>
  <si>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</si>
  <si>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</si>
  <si>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</si>
  <si>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</si>
  <si>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</si>
  <si>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</si>
  <si>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</si>
  <si>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</si>
  <si>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</si>
  <si>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</si>
  <si>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</si>
  <si>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</si>
  <si>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</si>
  <si>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</si>
  <si>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</si>
  <si>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</si>
  <si>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</si>
  <si>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</si>
  <si>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</si>
  <si>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</si>
  <si>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</si>
  <si>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</si>
  <si>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</si>
  <si>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</si>
  <si>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</si>
  <si>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</si>
  <si>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</si>
  <si>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</si>
  <si>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</si>
  <si>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</si>
  <si>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</si>
  <si>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</si>
  <si>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</si>
  <si>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</si>
  <si>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</si>
  <si>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</si>
  <si>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</si>
  <si>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</si>
  <si>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</si>
  <si>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</si>
  <si>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</si>
  <si>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</si>
  <si>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</si>
  <si>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</si>
  <si>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</si>
  <si>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</si>
  <si>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</si>
  <si>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</si>
  <si>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</si>
  <si>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</si>
  <si>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</si>
  <si>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</si>
  <si>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</si>
  <si>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</si>
  <si>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</si>
  <si>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</si>
  <si>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</si>
  <si>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</si>
  <si>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</si>
  <si>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</si>
  <si>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</si>
  <si>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</si>
  <si>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</si>
  <si>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</si>
  <si>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</si>
  <si>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</si>
  <si>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</si>
  <si>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</si>
  <si>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</si>
  <si>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</si>
  <si>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</si>
  <si>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</si>
  <si>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</si>
  <si>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</si>
  <si>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</si>
  <si>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</si>
  <si>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</si>
  <si>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</si>
  <si>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</si>
  <si>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</si>
  <si>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</si>
  <si>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</si>
  <si>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</si>
  <si>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</si>
  <si>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</si>
  <si>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</si>
  <si>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</si>
  <si>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</si>
  <si>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</si>
  <si>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</si>
  <si>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</si>
  <si>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</si>
  <si>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</si>
  <si>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</si>
  <si>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</si>
  <si>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</si>
  <si>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</si>
  <si>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</si>
  <si>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</si>
  <si>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</si>
  <si>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</si>
  <si>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</si>
  <si>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</si>
  <si>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</si>
  <si>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</si>
  <si>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</si>
  <si>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</si>
  <si>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</si>
  <si>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</si>
  <si>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</si>
  <si>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</si>
  <si>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</si>
  <si>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</si>
  <si>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</si>
  <si>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</si>
  <si>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</si>
  <si>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</si>
  <si>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</si>
  <si>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</si>
  <si>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</si>
  <si>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</si>
  <si>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</si>
  <si>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</si>
  <si>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</si>
  <si>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</si>
  <si>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</si>
  <si>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</si>
  <si>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</si>
  <si>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</si>
  <si>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</si>
  <si>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</si>
  <si>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</si>
  <si>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</si>
  <si>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</si>
  <si>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</si>
  <si>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</si>
  <si>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</si>
  <si>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</si>
  <si>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</si>
  <si>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</si>
  <si>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</si>
  <si>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</si>
  <si>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</si>
  <si>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</si>
  <si>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</si>
  <si>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</si>
  <si>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</si>
  <si>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</si>
  <si>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</si>
  <si>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</si>
  <si>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</si>
  <si>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</si>
  <si>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</si>
  <si>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</si>
  <si>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</si>
  <si>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</si>
  <si>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</si>
  <si>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</si>
  <si>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</si>
  <si>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</si>
  <si>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</si>
  <si>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</si>
  <si>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</si>
  <si>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</si>
  <si>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</si>
  <si>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</si>
  <si>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</si>
  <si>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</si>
  <si>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</si>
  <si>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</si>
  <si>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</si>
  <si>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</si>
  <si>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</si>
  <si>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</si>
  <si>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</si>
  <si>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</si>
  <si>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</si>
  <si>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</si>
  <si>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</si>
  <si>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</si>
  <si>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</si>
  <si>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</si>
  <si>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</si>
  <si>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</si>
  <si>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</si>
  <si>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</si>
  <si>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</si>
  <si>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</si>
  <si>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</si>
  <si>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</si>
  <si>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</si>
  <si>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</si>
  <si>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</si>
  <si>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</si>
  <si>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</si>
  <si>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</si>
  <si>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</si>
  <si>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</si>
  <si>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</si>
  <si>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</si>
  <si>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</si>
  <si>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</si>
  <si>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</si>
  <si>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</si>
  <si>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</si>
  <si>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</si>
  <si>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</si>
  <si>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</si>
  <si>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</si>
  <si>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</si>
  <si>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</si>
  <si>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</si>
  <si>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</si>
  <si>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</si>
  <si>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</si>
  <si>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</si>
  <si>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</si>
  <si>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</si>
  <si>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</si>
  <si>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</si>
  <si>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</si>
  <si>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</si>
  <si>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</si>
  <si>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</si>
  <si>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</si>
  <si>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</si>
  <si>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</si>
  <si>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</si>
  <si>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</si>
  <si>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</si>
  <si>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</si>
  <si>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</si>
  <si>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</si>
  <si>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</si>
  <si>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</si>
  <si>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</si>
  <si>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</si>
  <si>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</si>
  <si>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</si>
  <si>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</si>
  <si>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</si>
  <si>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</si>
  <si>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</si>
  <si>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</si>
  <si>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</si>
  <si>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</si>
  <si>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</si>
  <si>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</si>
  <si>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</si>
  <si>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</si>
  <si>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</si>
  <si>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</si>
  <si>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</si>
  <si>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</si>
  <si>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</si>
  <si>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</si>
  <si>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</si>
  <si>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</si>
  <si>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</si>
  <si>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</si>
  <si>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</si>
  <si>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</si>
  <si>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</si>
  <si>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</si>
  <si>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</si>
  <si>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</si>
  <si>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</si>
  <si>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</si>
  <si>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</si>
  <si>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</si>
  <si>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</si>
  <si>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</si>
  <si>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sufyan near from site 30 min  ,Sceco Complain 2903696160</t>
  </si>
  <si>
    <t>PCM-20251009-00002251</t>
  </si>
  <si>
    <t>Critical</t>
  </si>
  <si>
    <t xml:space="preserve">team on way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</si>
  <si>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</si>
  <si>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</si>
  <si>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</si>
  <si>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</si>
  <si>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</si>
  <si>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</si>
  <si>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</si>
  <si>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</si>
  <si>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</si>
  <si>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</si>
  <si>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</si>
  <si>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</si>
  <si>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</si>
  <si>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</si>
  <si>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</si>
  <si>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</si>
  <si>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</si>
  <si>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</si>
  <si>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</si>
  <si>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</si>
  <si>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</si>
  <si>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</si>
  <si>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</si>
  <si>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</si>
  <si>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</si>
  <si>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</si>
  <si>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</si>
  <si>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</si>
  <si>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</si>
  <si>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</si>
  <si>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</si>
  <si>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</si>
  <si>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</si>
  <si>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</si>
  <si>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</si>
  <si>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</si>
  <si>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</si>
  <si>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</si>
  <si>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</si>
  <si>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</si>
  <si>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</si>
  <si>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</si>
  <si>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</si>
  <si>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</si>
  <si>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</si>
  <si>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</si>
  <si>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</si>
  <si>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</si>
  <si>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</si>
  <si>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</si>
  <si>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</si>
  <si>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</si>
  <si>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</si>
  <si>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</si>
  <si>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</si>
  <si>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</si>
  <si>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</si>
  <si>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</si>
  <si>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</si>
  <si>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</si>
  <si>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</si>
  <si>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</si>
  <si>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</si>
  <si>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</si>
  <si>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</si>
  <si>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</si>
  <si>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</si>
  <si>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</si>
  <si>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</si>
  <si>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</si>
  <si>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</si>
  <si>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</si>
  <si>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</si>
  <si>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</si>
  <si>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</si>
  <si>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</si>
  <si>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</si>
  <si>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</si>
  <si>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</si>
  <si>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</si>
  <si>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</si>
  <si>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</si>
  <si>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</si>
  <si>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</si>
  <si>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</si>
  <si>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</si>
  <si>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</si>
  <si>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</si>
  <si>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</si>
  <si>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</si>
  <si>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</si>
  <si>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NO PCM</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</si>
  <si>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</si>
  <si>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</si>
  <si>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</si>
  <si>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</si>
  <si>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</si>
  <si>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</si>
  <si>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</si>
  <si>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</si>
  <si>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</si>
  <si>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TT-20251009-00526,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</si>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</sst>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277.07677361110837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0.13610219907423016</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0.11599803240824258</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7.541932870663004E-2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45940.025199421296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45940.025199421296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45940.025199421296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45940.025199421296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45940.025199421296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45940.025199421296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45940.025199421296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45940.025199421296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45940.025199421296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45940.025199421296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45940.025199421296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45940.025199421296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45940.025199421296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45940.025199421296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45940.025199421296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45940.025199421296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45940.025199421296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45940.025199421296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45940.025199421296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45940.025199421296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45940.025199421296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45940.025199421296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45940.025199421296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45940.025199421296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45940.025199421296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45940.025199421296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45940.025199421296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45940.025199421296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45940.025199421296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45940.025199421296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45940.025199421296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45940.025199421296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45940.025199421296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45940.025199421296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45940.025199421296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45940.025199421296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45940.025199421296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45940.025199421296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45940.025199421296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45940.025199421296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45940.025199421296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45940.025199421296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45940.025199421296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45940.025199421296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45940.025199421296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45940.025199421296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45940.025199421296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45940.025199421296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45940.025199421296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45940.025199421296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45940.025199421296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45940.025199421296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45940.025199421296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45940.025199421296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45940.025199421296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45940.025199421296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45940.025199421296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45940.025199421296</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133.2981162037031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115.02536157407303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0.312028125001234</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45940.025199421296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45940.025199421296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45940.025199421296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45940.025199421296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45940.025199421296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45940.025199421296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45940.025199421296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45940.025199421296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45940.025199421296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45940.025199421296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45940.025199421296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45940.025199421296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45940.025199421296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45940.025199421296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45940.025199421296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45940.025199421296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45940.025199421296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45940.025199421296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45940.025199421296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45940.025199421296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45940.025199421296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45940.025199421296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45940.025199421296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45940.025199421296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45940.025199421296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45940.025199421296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45940.025199421296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45940.025199421296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45940.025199421296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45940.025199421296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45940.025199421296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45940.025199421296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45940.025199421296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45940.025199421296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45940.025199421296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45940.025199421296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45940.025199421296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45940.025199421296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45940.025199421296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45940.025199421296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45940.025199421296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45940.025199421296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45940.025199421296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45940.025199421296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45940.025199421296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45940.025199421296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45940.025199421296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45940.025199421296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45940.025199421296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45940.025199421296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45940.025199421296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45940.025199421296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45940.025199421296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45940.025199421296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45940.025199421296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45940.025199421296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45940.025199421296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45940.025199421296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45940.025199421296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45940.025199421296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45940.025199421296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45940.025199421296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45940.025199421296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45940.025199421296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45940.025199421296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45940.025199421296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45940.025199421296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45940.025199421296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45940.025199421296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45940.025199421296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45940.025199421296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45940.025199421296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45940.025199421296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45940.025199421296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45940.025199421296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45940.025199421296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45940.025199421296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45940.025199421296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45940.025199421296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45940.025199421296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45940.025199421296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45940.025199421296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45940.025199421296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45940.025199421296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45940.025199421296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45940.025199421296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45940.025199421296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45940.025199421296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45940.025199421296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45940.025199421296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45940.025199421296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45940.025199421296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45940.025199421296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45940.025199421296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45940.025199421296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45940.025199421296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45940.025199421296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45940.025199421296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45940.025199421296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45940.025199421296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45940.025199421296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45940.025199421296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45940.025199421296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45940.025199421296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45940.025199421296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45940.025199421296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45940.025199421296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45940.025199421296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45940.025199421296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45940.025199421296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45940.025199421296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45940.025199421296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45940.025199421296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45940.025199421296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45940.025199421296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45940.025199421296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45940.025199421296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45940.025199421296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45940.025199421296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45940.025199421296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45940.025199421296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45940.025199421296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45940.025199421296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45940.025199421296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45940.025199421296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45940.025199421296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45940.025199421296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45940.025199421296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45940.025199421296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45940.025199421296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45940.025199421296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45940.025199421296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45940.025199421296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45940.025199421296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45940.025199421296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45940.025199421296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45940.025199421296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45940.025199421296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45940.025199421296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45940.025199421296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45940.025199421296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45940.025199421296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45940.025199421296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45940.025199421296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45940.025199421296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45940.025199421296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45940.025199421296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45940.025199421296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45940.025199421296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45940.025199421296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45940.025199421296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45940.025199421296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45940.025199421296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45940.025199421296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45940.025199421296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45940.025199421296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45940.025199421296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45940.025199421296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45940.025199421296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45940.025199421296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45940.025199421296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45940.025199421296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45940.025199421296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45940.025199421296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45940.025199421296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45940.025199421296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45940.025199421296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45940.025199421296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45940.025199421296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45940.025199421296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45940.025199421296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45940.025199421296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45940.025199421296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45940.025199421296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45940.025199421296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45940.025199421296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45940.025199421296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45940.025199421296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45940.025199421296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45940.025199421296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45940.025199421296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45940.025199421296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45940.025199537034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45940.025199537034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45940.025199537034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45940.025199537034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45940.025199537034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45940.025199537034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45940.025199537034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45940.025199537034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45940.025199537034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45940.025199537034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45940.025199537034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45940.025199537034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45940.025199537034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45940.025199537034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45940.025199537034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45940.025199537034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45940.025199537034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45940.025199537034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45940.025199537034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45940.025199537034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45940.025199537034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45940.025199537034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45940.025199537034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45940.025199537034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45940.025199537034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45940.025199537034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45940.025199537034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45940.025199537034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45940.025199537034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45940.025199537034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45940.025199537034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45940.025199537034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45940.025199537034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45940.025199537034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45940.025199537034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45940.025199537034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45940.025199537034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45940.025199537034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45940.025199537034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45940.025199537034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45940.025199537034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45940.025199537034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45940.025199537034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45940.025199537034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45940.025199537034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45940.025199537034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45940.025199537034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45940.025199537034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45940.025199537034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45940.025199537034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45940.025199537034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45940.025199537034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45940.025199537034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45940.025199537034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45940.025199537034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45940.025199537034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45940.025199537034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45940.025199537034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45940.025199537034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45940.025199537034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45940.025199537034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45940.025199537034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45940.025199537034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45940.025199537034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45940.025199537034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45940.025199537034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45940.025199537034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45940.025199537034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45940.025199537034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45940.025199537034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45940.025199537034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45940.025199537034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45940.025199537034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45940.025199537034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45940.025199537034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45940.025199537034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45940.025199537034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45940.025199537034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45940.025199537034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45940.025199537034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45940.025199537034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45940.025199537034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45940.025199537034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45940.025199537034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45940.025199537034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45940.025199537034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45940.025199537034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45940.025199537034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45940.025199537034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45940.025199537034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45940.025199537034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45940.025199537034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45940.025199537034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45940.025199537034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45940.025199537034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45940.025199537034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45940.025199537034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45940.025199537034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45940.025199537034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45940.025199537034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45940.025199537034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45940.025199537034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45940.025199537034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45940.025199537034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45940.025199537034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45940.025199537034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45940.025199537034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45940.025199537034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45940.025199537034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45940.025199537034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45940.025199537034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45940.025199537034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45940.025199537034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45940.025199537034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45940.025199537034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45940.025199537034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45940.025199537034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45940.025199537034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45940.025199537034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45940.025199537034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45940.025199537034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45940.025199537034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45940.025199537034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45940.025199537034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45940.025199537034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45940.025199537034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45940.025199537034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45940.025199537034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45940.025199537034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45940.025199537034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45940.025199537034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45940.025199537034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45940.025199537034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45940.025199537034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45940.025199537034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45940.025199537034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45940.025199537034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45940.025199537034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45940.025199537034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45940.025199537034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45940.025199537034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45940.025199537034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45940.025199537034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45940.025199537034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45940.025199537034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45940.025199537034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45940.025199537034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45940.025199537034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45940.025199537034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45940.025199537034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45940.025199537034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45940.025199537034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45940.025199537034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45940.025199537034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45940.025199537034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45940.025199537034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45940.025199537034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45940.025199537034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45940.025199537034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45940.025199537034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45940.025199537034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45940.025199537034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45940.025199537034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45940.025199537034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45940.025199537034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45940.025199537034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45940.025199537034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45940.025199537034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45940.025199537034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45940.025199537034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45940.025199537034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45940.025199537034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45940.025199537034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45940.025199537034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45940.025199537034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45940.025199537034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45940.025199537034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45940.025199537034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45940.025199537034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45940.025199537034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45940.025199537034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45940.025199537034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45940.025199537034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45940.025199537034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45940.025199537034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45940.025199537034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45940.025199537034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45940.025199537034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45940.025199537034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45940.025199537034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45940.025199537034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45940.025199537034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45940.025199537034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45940.025199537034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45940.025199537034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45940.025199537034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45940.025199537034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45940.025199537034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45940.025199537034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45940.025199537034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45940.025199537034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45940.025199537034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45940.025199537034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45940.025199537034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45940.025199537034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45940.025199537034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45940.025199537034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45940.025199537034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45940.025199537034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45940.025199537034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45940.025199537034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45940.025199537034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45940.025199537034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45940.025199537034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45940.025199537034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45940.025199537034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45940.025199537034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45940.025199537034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45940.025199537034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45940.025199537034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45940.025199537034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45940.025199537034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45940.025199537034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45940.025199537034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45940.025199537034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45940.025199537034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45940.025199537034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45940.025199537034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45940.025199537034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45940.025199537034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45940.025199537034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45940.025199537034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45940.025199537034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45940.025199537034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45940.025199537034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45940.025199537034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45940.025199537034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45940.025199537034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45940.025199537034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45940.025199537034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45940.025199537034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45940.025199537034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45940.025199537034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45940.025199537034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45940.025199537034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45940.025199537034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45940.025199537034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45940.025199537034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45940.025199537034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45940.025199537034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45940.025199537034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45940.025199537034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45940.025199537034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45940.025199537034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45940.025199537034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45940.025199537034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45940.025199537034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45940.025199537034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45940.025199537034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45940.025199537034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45940.025199537034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45940.025199537034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45940.025199537034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45940.025199537034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45940.025199537034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45940.025199537034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45940.025199537034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45940.025199537034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45940.025199537034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45940.025199537034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45940.025199537034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45940.025199537034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45940.025199537034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45940.025199537034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45940.025199537034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45940.025199537034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45940.025199537034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45940.025199537034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45940.025199537034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45940.025199537034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45940.025199537034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45940.025199537034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45940.025199537034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45940.025199537034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45940.025199537034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45940.025199537034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45940.025199537034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45940.025199537034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45940.025199537034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45940.025199537034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45940.025199537034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45940.025199537034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45940.025199537034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45940.025199537034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45940.025199537034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45940.025199537034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45940.025199537034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45940.025199537034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45940.025199537034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45940.025199537034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45940.025199537034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45940.025199537034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45940.025199537034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45940.025199537034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45940.025199537034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45940.025199537034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45940.025199537034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45940.025199537034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45940.025199537034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45940.025199537034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45940.025199537034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45940.025199537034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45940.025199537034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45940.025199537034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45940.025199537034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45940.025199537034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45940.025199537034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45940.025199537034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45940.025199537034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45940.025199537034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45940.025199537034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45940.025199537034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45940.025199537034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45940.025199537034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45940.025199537034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45940.025199537034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45940.025199537034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45940.025199537034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45940.025199537034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45940.025199537034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45940.025199537034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45940.025199537034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45940.025199537034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45940.025199537034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45940.025199537034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45940.025199537034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45940.025199537034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45940.025199537034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45940.025199537034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45940.025199537034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45940.025199537034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45940.025199537034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45940.025199537034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45940.025199537034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45940.025199537034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45940.025199537034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45940.025199537034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45940.025199537034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45940.025199537034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45940.025199537034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45940.025199537034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45940.025199537034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45940.025199537034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45940.025199537034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45940.025199537034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45940.025199537034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45940.025199537034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45940.025199537034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45940.025199537034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45940.025199537034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45940.025199537034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45940.025199537034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45940.025199537034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45940.025199537034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45940.025199537034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45940.025199537034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45940.025199537034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45940.025199537034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45940.025199537034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45940.025199537034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45940.025199537034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45940.025199537034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45940.025199537034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45940.025199537034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45940.025199537034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45940.025199537034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45940.025199537034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45940.025199537034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45940.025199537034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45940.025199537034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45940.025199537034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45940.025199537034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45940.025199537034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45940.025199537034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45940.025199537034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45940.025199537034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45940.025199537034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45940.025199537034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45940.025199537034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45940.025199537034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45940.025199537034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45940.025199537034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45940.025199537034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45940.025199537034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45940.025199537034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45940.025199537034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45940.025199537034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45940.025199537034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45940.025199537034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45940.025199537034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45940.025199537034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45940.025199537034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45940.025199537034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45940.025199537034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45940.025199537034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45940.025199537034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45940.025199537034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45940.025199537034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45940.025199537034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45940.025199537034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45940.025199537034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45940.025199537034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45940.025199537034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45940.025199537034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45940.025199537034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45940.025199537034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45940.025199537034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45940.025199537034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45940.025199537034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45940.025199537034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45940.025199537034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45940.025199537034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45940.025199537034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45940.025199537034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45940.025199537034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45940.025199537034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45940.025199537034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45940.025199537034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45940.025199537034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45940.025199537034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45940.025199537034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45940.025199537034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45940.025199537034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45940.025199537034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45940.025199537034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45940.025199537034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45940.025199537034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45940.025199537034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45940.025199537034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45940.025199537034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45940.025199537034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45940.025199537034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45940.025199537034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45940.025199537034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45940.025199537034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45940.025199537034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45940.025199537034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45940.025199537034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45940.025199537034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45940.025199537034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45940.025199537034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45940.025199537034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45940.025199537034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45940.025199537034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45940.025199537034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45940.025199537034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45940.025199537034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45940.025199537034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45940.025199537034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45940.025199537034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45940.025199537034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45940.025199537034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45940.025199537034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45940.025199537034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45940.025199537034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45940.025199537034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45940.025199537034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45940.025199537034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45940.025199537034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45940.025199537034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45940.025199537034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45940.025199537034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45940.025199537034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45940.025199537034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45940.025199537034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45940.025199537034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45940.025199537034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45940.025199537034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45940.025199537034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45940.025199537034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45940.025199537034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45940.025199537034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45940.025199537034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45940.025199537034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45940.025199537034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45940.025199537034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45940.025199537034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45940.025199537034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45940.025199537034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45940.025199537034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45940.025199537034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45940.025199537034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45940.025199537034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45940.025199537034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45940.025199537034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45940.025199537034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45940.025199537034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45940.025199537034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45940.025199537034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45940.025199537034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45940.025199537034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45940.025199537034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45940.025199537034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45940.025199537034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45940.025199537034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45940.025199537034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45940.025199537034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45940.025199537034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45940.025199537034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45940.025199537034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45940.025199537034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45940.025199537034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45940.025199537034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45940.025199537034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45940.025199537034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45940.025199537034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45940.025199537034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45940.025199537034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45940.025199537034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45940.025199537034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45940.025199537034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45940.025199537034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45940.025199537034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45940.025199537034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45940.025199537034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45940.025199537034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45940.025199537034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45940.025199537034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45940.025199537034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45940.025199537034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45940.025199537034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45940.025199537034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45940.025199537034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45940.025199537034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45940.025199537034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45940.025199537034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45940.025199537034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45940.025199537034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45940.025199537034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45940.025199537034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45940.025199537034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45940.025199537034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45940.025199537034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45940.025199537034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45940.025199537034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45940.025199537034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45940.025199537034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45940.025199537034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45940.025199537034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45940.025199537034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45940.025199537034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45940.025199537034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45940.025199537034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45940.025199537034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45940.025199537034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45940.025199537034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45940.025199537034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45940.025199537034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45940.025199537034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45940.025199537034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45940.025199537034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45940.025199537034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45940.025199537034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45940.025199537034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45940.025199537034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45940.025199537034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45940.025199537034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45940.025199537034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45940.025199537034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45940.025199537034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45940.025199537034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45940.025199537034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45940.025199537034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45940.025199537034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45940.025199537034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45940.025199537034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45940.025199537034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45940.025199537034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45940.025199537034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45940.025199537034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45940.025199537034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45940.025199537034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45940.025199537034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45940.025199537034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45940.025199537034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45940.025199537034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45940.025199537034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45940.025199537034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45940.025199537034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45940.025199537034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45940.025199537034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45940.025199537034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45940.025199537034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45940.025199537034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45940.025199537034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45940.025199537034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45940.025199537034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45940.025199537034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45940.025199537034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45940.025199537034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45940.025199537034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45940.025199537034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45940.025199537034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45940.025199537034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45940.025199537034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45940.025199537034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45940.025199537034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45940.025199537034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45940.025199537034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45940.025199537034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45940.025199537034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45940.025199537034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45940.025199537034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45940.025199537034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45940.025199537034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45940.025199537034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45940.025199537034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45940.025199537034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45940.025199537034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45940.025199537034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45940.025199537034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45940.025199537034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45940.025199537034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45940.025199537034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45940.025199537034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45940.025199537034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45940.025199537034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45940.025199537034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45940.025199537034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45940.025199537034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45940.025199537034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45940.025199537034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45940.025199537034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45940.025199537034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45940.025199537034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45940.025199537034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45940.025199537034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45940.025199537034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45940.025199537034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45940.025199537034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45940.025199537034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45940.025199537034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45940.025199537034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45940.025199537034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45940.025199537034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45940.025199537034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45940.025199537034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45940.025199537034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45940.025199537034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45940.025199537034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45940.025199537034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45940.025199537034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45940.025199537034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45940.025199537034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45940.025199537034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45940.025199537034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45940.025199537034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45940.025199537034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45940.025199537034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45940.025199537034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45940.025199537034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45940.025199537034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45940.025199537034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45940.025199537034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45940.025199537034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45940.025199537034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45940.025199537034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45940.025199537034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45940.025199537034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45940.025199537034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45940.025199537034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45940.025199537034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45940.025199537034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45940.025199537034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45940.025199537034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45940.025199537034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45940.025199537034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45940.025199537034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45940.025199537034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45940.025199537034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45940.025199537034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45940.025199537034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45940.025199537034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45940.025199537034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45940.025199537034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45940.025199537034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45940.025199537034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45940.025199537034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45940.025199537034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45940.025199537034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45940.025199537034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45940.025199537034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45940.025199537034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45940.025199537034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45940.025199537034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45940.025199537034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45940.025199537034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45940.025199537034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45940.025199537034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45940.025199537034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45940.025199537034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45940.025199537034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45940.025199537034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45940.025199537034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45940.025199537034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45940.025199537034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45940.025199537034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45940.025199537034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45940.025199537034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45940.025199537034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45940.025199537034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45940.025199537034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45940.025199537034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45940.025199537034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45940.025199537034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45940.025199537034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45940.025199537034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45940.025199537034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45940.025199537034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45940.025199537034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45940.025199537034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45940.025199537034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45940.025199537034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45940.025199537034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45940.025199537034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45940.025199537034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45940.025199537034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45940.025199537034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45940.025199537034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45940.025199537034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45940.025199537034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45940.025199537034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45940.025199537034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45940.025199537034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45940.025199537034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45940.025199537034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45940.025199537034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45940.025199537034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45940.025199537034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45940.025199537034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45940.025199537034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45940.025199537034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45940.025199537034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45940.025199537034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45940.025199537034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45940.025199537034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45940.025199537034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45940.025199537034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45940.025199537034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45940.025199537034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45940.025199537034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45940.025199537034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45940.025199537034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45940.025199537034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45940.025199537034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45940.025199537034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45940.025199537034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45940.025199537034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45940.025199537034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45940.025199537034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45940.025199537034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45940.025199537034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45940.025199537034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45940.025199537034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45940.025199537034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45940.025199537034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45940.025199537034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45940.025199537034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45940.025199537034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45940.025199537034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45940.025199537034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45940.025199537034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45940.025199537034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45940.025199537034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45940.025199537034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45940.025199537034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45940.025199537034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45940.025199537034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45940.025199537034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45940.025199537034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45940.025199537034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45940.025199537034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45940.025199537034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45940.025199537034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45940.025199537034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45940.025199537034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45940.025199537034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45940.025199537034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45940.025199537034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45940.025199537034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45940.025199537034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45940.025199537034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45940.025199537034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45940.025199537034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45940.025199537034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45940.025199537034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45940.025199537034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45940.025199537034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45940.025199537034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45940.025199537034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45940.025199537034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45940.025199537034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45940.025199537034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45940.025199537034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45940.025199537034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45940.025199537034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45940.025199537034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45940.025199537034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45940.025199537034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45940.025199537034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45940.025199537034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45940.025199537034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45940.025199537034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45940.025199537034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45940.025199537034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45940.025199537034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45940.025199537034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45940.025199537034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45940.025199537034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45940.025199537034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45940.025199537034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45940.025199537034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45940.025199537034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45940.025199537034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45940.025199537034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45940.025199537034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45940.025199537034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45940.025199537034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45940.025199537034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45940.025199537034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45940.025199537034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45940.025199537034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45940.025199537034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45940.025199537034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45940.025199537034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45940.025199537034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45940.025199537034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45940.025199537034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45940.025199537034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45940.025199537034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45940.025199537034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45940.025199537034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45940.025199537034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45940.025199537034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45940.025199537034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45940.025199537034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45940.025199537034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45940.025199537034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45940.025199537034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45940.025199537034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45940.025199537034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45940.025199537034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45940.025199537034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45940.025199537034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45940.025199537034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45940.025199537034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45940.025199537034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45940.025199537034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45940.025199537034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45940.025199537034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45940.025199537034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45940.025199537034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45940.025199537034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45940.025199537034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45940.025199537034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45940.025199537034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45940.025199537034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45940.025199537034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45940.025199537034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45940.025199537034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45940.025199537034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45940.025199537034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45940.025199537034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45940.025199537034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45940.025199537034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45940.025199537034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45940.025199537034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45940.025199537034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45940.025199537034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45940.025199537034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45940.025199537034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45940.025199537034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45940.025199537034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45940.025199537034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45940.025199537034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45940.025199537034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45940.025199537034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45940.025199537034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45940.025199537034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45940.025199537034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45940.025199537034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45940.025199537034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45940.025199537034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45940.025199537034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45940.025199537034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45940.025199537034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45940.025199537034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45940.025199537034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45940.025199537034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45940.025199537034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45940.025199537034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45940.025199537034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45940.025199537034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45940.025199537034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45940.025199537034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45940.025199537034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45940.025199537034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45940.025199537034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45940.025199537034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45940.025199537034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45940.025199537034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45940.025199537034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45940.025199537034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45940.025199537034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45940.025199537034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45940.025199537034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45940.025199537034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45940.025199537034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45940.025199537034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45940.025199537034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45940.025199537034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45940.025199537034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45940.025199537034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45940.025199537034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45940.025199537034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45940.025199537034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45940.025199537034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45940.025199537034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45940.025199537034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45940.025199537034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45940.025199537034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45940.025199537034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45940.025199537034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45940.025199537034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45940.025199537034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45940.025199537034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45940.025199537034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45940.025199537034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45940.025199537034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45940.025199537034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45940.025199537034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45940.025199537034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45940.025199537034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45940.025199537034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45940.025199537034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45940.025199537034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45940.025199537034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45940.025199537034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45940.025199537034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45940.025199537034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45940.025199537034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45940.025199537034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45940.025199537034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45940.025199537034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45940.025199537034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45940.025199537034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45940.025199537034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45940.025199537034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45940.025199537034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45940.025199537034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45940.025199537034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45940.025199537034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45940.025199537034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45940.025199537034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45940.025199537034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45940.025199537034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45940.025199537034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45940.025199537034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45940.025199537034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45940.025199537034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45940.025199537034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45940.025199537034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45940.025199537034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45940.025199537034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45940.025199537034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45940.025199537034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45940.025199537034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45940.025199537034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45940.025199537034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45940.025199537034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45940.025199537034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45940.025199537034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45940.025199537034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45940.025199537034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45940.025199537034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45940.025199537034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45940.025199537034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45940.025199537034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45940.025199537034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45940.025199537034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45940.025199537034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45940.025199537034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45940.025199537034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45940.025199537034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45940.025199537034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45940.025199537034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45940.025199537034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45940.025199537034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45940.025199537034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45940.025199537034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45940.025199537034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45940.025199537034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45940.025199537034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45940.025199537034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45940.025199537034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45940.025199537034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45940.025199537034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45940.025199537034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45940.025199537034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45940.025199537034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45940.025199537034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45940.025199537034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45940.025199537034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45940.025199537034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45940.025199537034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45940.025199537034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45940.025199537034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45940.025199537034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45940.025199537034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45940.025199537034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45940.025199537034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45940.025199537034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45940.025199537034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45940.025199537034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45940.025199537034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45940.025199537034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45940.025199537034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45940.025199537034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45940.025199537034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45940.025199537034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45940.025199537034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45940.025199537034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45940.025199537034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45940.025199537034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45940.025199537034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45940.025199537034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45940.025199537034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45940.025199537034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45940.025199537034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45940.025199537034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45940.025199537034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45940.025199537034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45940.025199537034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45940.025199537034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45940.025199537034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45940.025199537034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45940.025199537034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45940.025199537034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45940.025199537034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45940.025199537034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45940.025199537034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45940.025199537034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45940.025199537034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45940.025199537034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45940.025199537034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45940.025199537034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45940.025199537034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45940.025199537034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45940.025199537034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45940.025199537034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45940.025199537034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45940.025199537034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45940.025199537034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45940.025199537034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45940.025199537034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45940.025199537034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45940.025199537034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45940.025199537034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45940.025199537034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45940.025199537034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45940.025199537034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45940.025199537034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45940.025199537034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45940.025199537034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45940.025199537034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45940.025199537034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45940.025199537034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45940.025199537034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45940.025199537034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45940.025199537034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45940.025199537034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45940.025199537034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45940.025199537034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45940.025199537034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45940.025199537034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45940.025199537034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45940.025199537034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45940.025199537034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45940.025199537034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45940.025199537034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45940.025199537034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45940.025199537034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45940.025199537034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45940.025199537034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45940.025199537034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45940.025199537034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45940.025199537034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45940.025199537034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45940.025199537034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45940.025199537034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45940.025199537034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45940.025199537034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45940.025199537034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45940.025199537034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45940.025199537034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45940.025199537034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45940.025199537034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45940.025199537034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45940.025199537034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45940.025199537034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45940.025199537034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45940.025199537034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45940.025199537034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45940.025199537034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45940.025199537034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45940.025199537034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45940.025199537034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45940.025199537034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45940.025199537034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45940.025199537034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45940.025199537034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45940.025199537034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45940.025199537034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45940.025199537034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45940.025199537034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45940.025199537034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45940.025199537034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45940.025199537034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45940.025199537034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45940.025199537034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45940.025199537034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45940.025199537034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45940.025199537034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45940.025199537034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45940.025199537034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45940.025199537034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45940.025199537034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45940.025199537034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45940.025199537034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45940.025199537034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45940.025199537034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45940.025199537034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45940.025199537034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45940.025199537034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45940.025199537034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45940.025199537034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45940.025199537034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45940.025199537034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45940.025199537034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45940.025199537034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45940.025199537034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45940.025199537034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45940.025199537034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45940.025199537034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45940.025199537034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45940.025199537034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45940.025199537034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45940.025199537034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45940.025199537034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45940.025199537034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45940.025199537034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45940.025199537034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45940.025199537034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45940.025199537034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45940.025199537034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45940.025199537034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45940.025199537034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45940.025199537034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45940.025199537034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45940.025199537034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45940.025199537034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45940.025199537034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45940.025199537034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45940.025199537034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45940.025199537034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45940.025199537034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45940.025199537034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45940.025199537034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45940.025199537034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45940.025199537034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45940.025199537034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45940.025199537034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45940.025199537034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45940.025199537034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45940.025199537034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45940.025199537034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45940.025199537034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45940.025199537034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45940.025199537034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45940.025199537034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45940.025199537034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236.54448182869965</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0.46795405092416331</v>
      </c>
      <c r="H3" s="131">
        <v>45939.542118055557</v>
      </c>
      <c r="I3" s="127" t="str">
        <f>IFERROR(VLOOKUP(D3,DB!A:F,6,0),"")</f>
        <v>Generator-SG</v>
      </c>
      <c r="J3" s="127" t="str">
        <f>IFERROR(VLOOKUP(D3,DB!A:G,7,0),"")</f>
        <v>Weak</v>
      </c>
      <c r="K3" s="133" t="s">
        <v>39063</v>
      </c>
      <c r="L3" s="129" t="str">
        <f>IFERROR(VLOOKUP(D3,DB!A:I,9,0),"")</f>
        <v>Latis</v>
      </c>
    </row>
    <row r="4" spans="1:16" ht="15" customHeight="1">
      <c r="A4" s="127" t="s">
        <v>39064</v>
      </c>
      <c r="B4" s="127" t="str">
        <f>IFERROR(VLOOKUP(D4,DB!A:K,11,0),"")</f>
        <v>R4</v>
      </c>
      <c r="C4" s="128">
        <v>3</v>
      </c>
      <c r="D4" s="129" t="s">
        <v>25541</v>
      </c>
      <c r="E4" s="104" t="s">
        <v>38971</v>
      </c>
      <c r="F4" s="131"/>
      <c r="G4" s="132">
        <f ca="1">IFERROR(NOW()-F4,"")</f>
        <v>45940.025199421296</v>
      </c>
      <c r="H4" s="131">
        <v>45939.995462962965</v>
      </c>
      <c r="I4" s="127" t="str">
        <f>IFERROR(VLOOKUP(D4,DB!A:F,6,0),"")</f>
        <v>SCECO</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45940.025199421296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45940.025199421296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45940.025199421296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45940.025199421296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45940.025199421296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45940.025199421296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45940.025199421296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45940.025199421296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45940.025199421296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45940.025199421296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45940.025199421296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45940.025199421296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45940.025199421296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45940.025199421296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45940.025199421296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45940.025199421296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45940.025199421296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45940.025199421296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45940.025199421296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45940.025199421296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45940.025199421296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45940.025199421296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45940.025199421296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45940.025199421296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45940.025199421296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45940.025199421296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45940.025199421296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45940.025199421296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45940.025199421296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45940.025199421296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45940.025199421296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45940.025199421296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45940.025199421296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45940.025199421296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45940.025199421296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45940.025199421296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45940.025199421296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45940.025199421296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45940.025199421296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45940.025199421296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45940.025199421296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45940.025199421296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45940.025199421296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45940.025199421296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45940.025199421296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45940.025199421296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45940.025199421296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45940.025199421296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45940.025199421296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45940.025199421296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45940.025199421296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45940.025199421296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45940.025199421296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45940.025199421296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45940.025199421296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45940.025199421296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45940.025199421296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45940.025199421296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45940.025199421296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45940.025199421296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45940.025199421296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45940.025199421296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45940.025199421296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45940.025199421296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45940.025199421296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45940.025199421296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45940.025199421296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45940.025199421296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45940.025199421296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45940.025199421296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45940.025199421296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45940.025199421296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45940.025199421296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45940.025199421296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45940.025199421296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45940.025199421296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45940.025199421296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45940.025199421296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45940.025199421296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45940.025199421296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45940.025199421296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45940.025199421296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45940.025199421296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45940.025199421296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45940.025199421296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45940.025199421296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45940.025199421296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45940.025199421296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45940.025199421296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45940.025199421296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45940.025199421296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45940.025199421296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45940.025199421296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45940.025199421296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45940.025199421296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45940.025199421296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45940.025199421296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45940.025199421296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45940.025199421296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45940.025199421296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45940.025199421296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45940.025199421296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45940.025199421296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45940.025199421296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45940.025199421296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45940.025199421296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45940.025199421296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45940.025199421296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45940.025199421296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45940.025199421296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45940.025199421296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45940.025199421296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45940.025199421296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45940.025199421296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45940.025199421296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45940.025199421296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45940.025199421296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45940.025199421296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45940.025199421296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45940.025199421296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45940.025199421296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45940.025199421296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45940.025199421296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45940.025199421296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45940.025199421296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45940.025199421296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45940.025199421296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45940.025199421296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45940.025199421296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45940.025199421296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45940.025199421296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45940.025199421296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45940.025199421296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45940.025199421296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45940.025199421296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45940.025199421296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45940.025199421296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45940.025199421296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45940.025199421296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45940.025199421296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45940.025199421296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45940.025199421296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45940.025199421296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45940.025199421296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45940.025199421296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45940.025199421296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45940.025199421296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45940.025199421296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45940.025199421296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45940.025199421296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45940.025199421296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45940.025199421296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45940.025199421296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45940.025199421296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45940.025199421296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45940.025199421296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45940.025199421296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45940.025199421296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45940.025199421296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45940.025199421296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45940.025199421296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45940.025199421296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45940.025199421296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45940.025199421296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45940.025199421296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45940.025199421296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45940.025199421296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45940.025199421296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45940.025199421296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45940.025199421296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45940.025199421296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45940.025199421296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45940.025199421296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45940.025199421296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45940.025199421296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45940.025199421296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45940.025199421296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45940.025199421296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45940.025199421296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45940.025199421296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45940.025199421296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45940.025199421296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45940.025199421296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45940.025199421296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45940.025199421296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45940.025199421296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45940.025199421296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45940.025199421296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45940.025199421296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45940.025199421296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45940.025199421296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45940.025199421296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45940.025199421296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45940.025199421296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45940.025199421296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45940.025199421296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45940.025199421296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45940.025199421296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45940.025199421296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45940.025199421296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45940.025199421296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45940.025199421296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45940.025199421296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45940.025199421296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45940.025199421296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45940.025199421296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45940.025199421296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45940.025199421296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45940.025199421296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45940.025199421296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45940.025199421296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45940.025199421296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45940.025199421296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45940.025199421296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45940.025199421296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45940.025199421296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45940.025199421296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45940.025199421296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45940.025199421296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45940.025199421296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45940.025199421296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45940.025199421296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45940.025199421296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45940.025199421296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45940.025199421296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45940.025199421296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45940.025199421296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45940.025199421296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45940.025199421296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45940.025199421296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45940.025199421296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45940.025199421296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45940.025199421296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45940.025199421296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45940.025199421296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45940.025199421296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45940.025199421296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45940.025199421296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45940.025199421296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45940.025199421296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45940.025199421296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45940.025199421296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45940.025199421296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45940.025199421296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45940.025199421296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45940.025199421296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45940.025199421296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45940.025199421296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45940.025199421296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45940.025199421296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45940.025199421296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45940.025199421296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45940.025199421296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45940.025199421296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45940.025199421296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45940.025199421296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45940.025199421296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45940.025199421296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45940.025199421296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45940.025199421296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45940.025199421296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45940.025199421296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45940.025199421296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45940.025199421296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45940.025199421296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45940.025199421296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45940.025199421296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45940.025199421296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45940.025199421296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45940.025199421296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45940.025199421296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45940.025199421296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45940.025199421296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45940.025199421296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45940.025199421296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45940.025199421296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45940.025199421296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45940.025199421296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45940.025199421296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45940.025199421296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45940.025199421296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45940.025199421296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45940.025199421296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45940.025199421296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45940.025199421296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45940.025199421296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45940.025199421296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45940.025199421296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45940.025199421296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45940.025199421296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45940.025199421296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45940.025199421296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45940.025199421296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45940.025199421296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45940.025199421296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45940.025199421296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45940.025199421296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45940.025199421296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45940.025199421296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45940.025199421296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45940.025199421296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45940.025199421296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45940.025199421296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45940.025199421296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45940.025199421296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45940.025199421296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45940.025199421296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45940.025199421296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45940.025199421296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45940.025199421296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45940.025199421296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45940.025199421296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45940.025199421296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45940.025199421296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45940.025199421296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45940.025199421296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45940.025199421296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45940.025199421296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45940.025199421296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45940.025199421296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45940.025199421296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45940.025199421296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45940.025199421296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45940.025199421296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45940.025199421296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45940.025199421296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45940.025199421296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45940.025199421296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45940.025199421296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45940.025199421296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45940.025199421296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45940.025199421296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45940.025199421296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45940.025199421296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45940.025199421296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45940.025199421296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45940.025199421296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45940.025199421296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45940.025199421296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45940.025199421296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45940.025199421296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45940.025199421296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45940.025199421296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45940.025199421296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45940.025199421296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45940.025199421296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45940.025199421296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45940.025199421296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45940.025199421296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45940.025199421296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45940.025199421296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45940.025199421296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45940.025199421296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45940.025199421296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45940.025199421296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45940.025199421296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45940.025199421296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45940.025199421296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45940.025199421296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45940.025199421296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45940.025199421296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45940.025199421296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45940.025199421296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45940.025199421296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45940.025199421296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45940.025199421296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45940.025199421296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45940.025199421296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45940.025199421296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45940.025199421296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45940.025199421296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45940.025199421296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45940.025199421296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45940.025199421296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45940.025199421296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45940.025199421296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45940.025199421296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45940.025199421296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45940.025199421296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45940.025199421296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45940.025199421296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45940.025199421296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45940.025199421296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45940.025199421296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45940.025199421296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45940.025199421296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45940.025199421296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45940.025199421296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45940.025199421296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45940.025199421296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45940.025199421296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45940.025199421296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45940.025199421296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45940.025199421296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45940.025199421296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45940.025199421296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45940.025199421296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45940.025199421296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45940.025199421296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45940.025199421296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45940.025199421296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45940.025199421296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45940.025199421296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45940.025199421296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45940.025199421296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45940.025199421296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45940.025199421296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45940.025199421296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45940.025199421296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45940.025199421296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45940.025199421296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45940.025199421296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45940.025199421296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45940.025199421296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45940.025199421296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45940.025199421296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45940.025199421296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45940.025199421296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45940.025199421296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45940.025199421296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45940.025199421296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45940.025199421296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45940.025199421296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45940.025199421296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45940.025199421296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45940.025199421296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45940.025199421296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45940.025199421296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45940.025199421296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45940.025199421296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45940.025199421296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45940.025199421296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45940.025199421296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45940.025199421296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45940.025199421296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45940.025199421296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45940.025199421296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45940.025199421296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45940.025199421296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45940.025199421296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45940.025199421296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45940.025199421296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A7" sqref="A7:X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48.193139236107527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13.836322106479201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35903</v>
      </c>
      <c r="E4" s="37" t="s">
        <v>38964</v>
      </c>
      <c r="F4" s="38">
        <v>45939.885000000002</v>
      </c>
      <c r="G4" s="39">
        <f t="shared" ref="G4:G14" ca="1" si="1">IFERROR(NOW()-F4,"")</f>
        <v>0.1401994212938007</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4.0025810187216848E-2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126" t="s">
        <v>34867</v>
      </c>
      <c r="E6" s="37" t="s">
        <v>38964</v>
      </c>
      <c r="F6" s="38" t="s">
        <v>39075</v>
      </c>
      <c r="G6" s="39" t="str">
        <f t="shared" ca="1" si="1"/>
        <v/>
      </c>
      <c r="H6" s="38">
        <v>45939.980138888888</v>
      </c>
      <c r="I6" s="37" t="str">
        <f>IFERROR(VLOOKUP(D6,DB!A:F,6,0),"")</f>
        <v>Generator-SG</v>
      </c>
      <c r="J6" s="37" t="str">
        <f>IFERROR(VLOOKUP(D6,DB!A:G,7,0),"")</f>
        <v>Vandalized</v>
      </c>
      <c r="K6" s="37" t="s">
        <v>39076</v>
      </c>
      <c r="L6" s="37" t="str">
        <f>IFERROR(VLOOKUP(D6,DB!A:I,9,0),"")</f>
        <v>Latis</v>
      </c>
    </row>
    <row r="7" spans="1:13" ht="15">
      <c r="A7" s="37"/>
      <c r="B7" s="37" t="str">
        <f>IFERROR(VLOOKUP(D7,DB!A:K,11,0),"")</f>
        <v/>
      </c>
      <c r="C7" s="37"/>
      <c r="D7" s="126"/>
      <c r="E7" s="37"/>
      <c r="F7" s="38"/>
      <c r="G7" s="39">
        <f t="shared" ca="1" si="1"/>
        <v>45940.025199421296</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45940.025199421296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45940.025199421296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45940.025199421296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45940.025199421296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45940.025199421296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45940.025199421296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45940.025199421296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ref="G15:G46" ca="1" si="2">IFERROR(NOW()-F15,"")</f>
        <v>45940.025199421296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45940.025199421296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45940.025199421296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45940.025199421296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45940.025199421296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45940.025199421296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45940.025199421296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45940.025199421296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45940.025199421296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45940.025199421296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45940.025199421296</v>
      </c>
      <c r="H25" s="38"/>
      <c r="I25" s="37" t="str">
        <f>IFERROR(VLOOKUP(D25,DB!A:F,6,0),"")</f>
        <v/>
      </c>
      <c r="J25" s="37" t="str">
        <f>IFERROR(VLOOKUP(D25,DB!A:G,7,0),"")</f>
        <v/>
      </c>
      <c r="K25" s="37"/>
      <c r="L25" s="37" t="str">
        <f>IFERROR(VLOOKUP(D25,DB!A:I,9,0),"")</f>
        <v/>
      </c>
    </row>
    <row r="26" spans="1:12" ht="15">
      <c r="A26" s="84"/>
      <c r="B26" s="84" t="str">
        <f>IFERROR(VLOOKUP(D26,DB!A:K,11,0),"")</f>
        <v/>
      </c>
      <c r="C26" s="84"/>
      <c r="D26" s="84"/>
      <c r="E26" s="84"/>
      <c r="F26" s="123"/>
      <c r="G26" s="124">
        <f t="shared" ca="1" si="2"/>
        <v>45940.025199421296</v>
      </c>
      <c r="H26" s="123"/>
      <c r="I26" s="84" t="str">
        <f>IFERROR(VLOOKUP(D26,DB!A:F,6,0),"")</f>
        <v/>
      </c>
      <c r="J26" s="84" t="str">
        <f>IFERROR(VLOOKUP(D26,DB!A:G,7,0),"")</f>
        <v/>
      </c>
      <c r="K26" s="84"/>
      <c r="L26" s="84" t="str">
        <f>IFERROR(VLOOKUP(D26,DB!A:I,9,0),"")</f>
        <v/>
      </c>
    </row>
    <row r="27" spans="1:12" ht="15">
      <c r="A27" s="37"/>
      <c r="B27" s="37" t="str">
        <f>IFERROR(VLOOKUP(D27,DB!A:K,11,0),"")</f>
        <v/>
      </c>
      <c r="C27" s="37"/>
      <c r="D27" s="37"/>
      <c r="E27" s="37"/>
      <c r="F27" s="38"/>
      <c r="G27" s="39">
        <f t="shared" ca="1" si="2"/>
        <v>45940.025199421296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45940.025199421296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45940.025199421296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45940.025199421296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45940.025199421296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45940.025199421296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45940.025199421296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45940.025199421296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45940.025199421296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45940.025199421296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45940.025199421296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45940.025199421296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45940.025199421296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45940.025199421296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45940.025199421296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45940.025199421296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45940.025199421296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45940.025199421296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45940.025199421296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45940.025199421296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ref="G47:G78" ca="1" si="3">IFERROR(NOW()-F47,"")</f>
        <v>45940.025199421296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45940.025199421296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45940.025199421296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45940.025199421296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45940.025199421296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45940.025199421296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45940.025199421296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45940.025199421296</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3"/>
      <c r="G55" s="124">
        <f t="shared" ca="1" si="3"/>
        <v>45940.025199421296</v>
      </c>
      <c r="H55" s="123"/>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t="shared" ca="1" si="3"/>
        <v>45940.025199421296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45940.025199421296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45940.025199421296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45940.025199421296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45940.025199421296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45940.025199421296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45940.025199421296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45940.025199421296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45940.025199421296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45940.025199421296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45940.025199421296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45940.025199421296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45940.025199421296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45940.025199421296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45940.025199421296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45940.025199421296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45940.025199421296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45940.025199421296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45940.025199421296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45940.025199421296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45940.025199421296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45940.025199421296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45940.025199421296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ref="G79:G110" ca="1" si="4">IFERROR(NOW()-F79,"")</f>
        <v>45940.025199421296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45940.025199421296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45940.025199421296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45940.025199421296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45940.025199421296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45940.025199421296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45940.025199421296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45940.025199421296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45940.025199421296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45940.025199421296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45940.025199421296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45940.025199421296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45940.025199421296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45940.025199421296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45940.025199421296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45940.025199421296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45940.025199421296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45940.025199421296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45940.025199421296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45940.025199421296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45940.025199421296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45940.025199421296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45940.025199421296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45940.025199421296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45940.025199421296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45940.025199421296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45940.025199421296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45940.025199421296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45940.025199421296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45940.025199421296</v>
      </c>
      <c r="H108" s="38"/>
      <c r="I108" s="37" t="str">
        <f>IFERROR(VLOOKUP(D108,DB!A:F,6,0),"")</f>
        <v/>
      </c>
      <c r="J108" s="37" t="str">
        <f>IFERROR(VLOOKUP(D108,DB!A:G,7,0),"")</f>
        <v/>
      </c>
      <c r="K108" s="37"/>
      <c r="L108" s="37" t="str">
        <f>IFERROR(VLOOKUP(D108,DB!A:I,9,0),"")</f>
        <v/>
      </c>
    </row>
    <row r="109" spans="1:12" ht="15">
      <c r="A109" s="84"/>
      <c r="B109" s="84" t="str">
        <f>IFERROR(VLOOKUP(D109,DB!A:K,11,0),"")</f>
        <v/>
      </c>
      <c r="C109" s="84"/>
      <c r="D109" s="84"/>
      <c r="E109" s="84"/>
      <c r="F109" s="123"/>
      <c r="G109" s="124">
        <f t="shared" ca="1" si="4"/>
        <v>45940.025199421296</v>
      </c>
      <c r="H109" s="123"/>
      <c r="I109" s="84" t="str">
        <f>IFERROR(VLOOKUP(D109,DB!A:F,6,0),"")</f>
        <v/>
      </c>
      <c r="J109" s="84" t="str">
        <f>IFERROR(VLOOKUP(D109,DB!A:G,7,0),"")</f>
        <v/>
      </c>
      <c r="K109" s="84"/>
      <c r="L109" s="84" t="str">
        <f>IFERROR(VLOOKUP(D109,DB!A:I,9,0),"")</f>
        <v/>
      </c>
    </row>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1" ht="15"/>
    <row r="772" ht="15"/>
    <row r="779" ht="15"/>
    <row r="782" ht="15"/>
    <row r="784" ht="15"/>
    <row r="787" ht="15"/>
    <row r="795" ht="15"/>
    <row r="796" ht="15"/>
    <row r="798" ht="15"/>
    <row r="799" ht="15"/>
    <row r="803" ht="15"/>
    <row r="804" ht="15"/>
    <row r="806" ht="15"/>
    <row r="807" ht="15"/>
    <row r="808" ht="15"/>
    <row r="809" ht="15"/>
    <row r="810" ht="15"/>
    <row r="811" ht="15"/>
    <row r="812" ht="15"/>
    <row r="813"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70" ht="15"/>
    <row r="908" ht="15"/>
    <row r="909" ht="15"/>
    <row r="911" ht="15"/>
    <row r="912" ht="15"/>
    <row r="913" ht="15"/>
    <row r="915" ht="15"/>
    <row r="916" ht="15"/>
    <row r="920" ht="15"/>
    <row r="921" ht="15"/>
    <row r="923" ht="15"/>
    <row r="924" ht="15"/>
    <row r="926" ht="15"/>
    <row r="927" ht="15"/>
    <row r="928" ht="15"/>
    <row r="929" ht="15"/>
    <row r="930" ht="15"/>
    <row r="931" ht="15"/>
    <row r="932" ht="15"/>
    <row r="933" ht="15"/>
    <row r="934" ht="15"/>
    <row r="936" ht="15"/>
    <row r="937"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9" ht="15"/>
    <row r="980" ht="15"/>
    <row r="982" ht="15"/>
    <row r="983" ht="15"/>
    <row r="984" ht="15"/>
    <row r="985" ht="15"/>
    <row r="986" ht="15"/>
    <row r="987" ht="15"/>
    <row r="988" ht="15"/>
    <row r="989" ht="15"/>
    <row r="991" ht="15"/>
    <row r="992" ht="15"/>
    <row r="994" ht="15"/>
    <row r="995" ht="15"/>
    <row r="998" ht="15"/>
    <row r="999" ht="15"/>
    <row r="1002" ht="15"/>
    <row r="1005" ht="15"/>
    <row r="1006" ht="15"/>
    <row r="1008" ht="15"/>
    <row r="1009" ht="15"/>
    <row r="1011" ht="15"/>
    <row r="1012" ht="15"/>
    <row r="1014" ht="15"/>
    <row r="1015"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207" ht="15"/>
    <row r="1208" ht="15"/>
    <row r="1210" ht="15"/>
    <row r="1211"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5" ht="15"/>
    <row r="1282" ht="15"/>
    <row r="1285" ht="15"/>
    <row r="1286" ht="15"/>
    <row r="1288" ht="15"/>
    <row r="1289" ht="15"/>
    <row r="1290" ht="15"/>
    <row r="1293" ht="15"/>
    <row r="1294" ht="15"/>
    <row r="1297" ht="15"/>
    <row r="1299" ht="15"/>
    <row r="1300" ht="15"/>
    <row r="1302" ht="15"/>
    <row r="1303" ht="15"/>
    <row r="1305" ht="15"/>
    <row r="1306"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2" ht="15"/>
    <row r="1340" ht="15"/>
    <row r="1342" ht="15"/>
    <row r="1343" ht="15"/>
    <row r="1344" ht="15"/>
    <row r="1345" ht="15"/>
    <row r="1346" ht="15"/>
    <row r="1347" ht="15"/>
    <row r="1348" ht="15"/>
    <row r="1349" ht="15"/>
    <row r="1350" ht="15"/>
    <row r="1351" ht="15"/>
    <row r="1352" ht="15"/>
    <row r="1353" ht="15"/>
    <row r="1354" ht="15"/>
    <row r="1355" ht="15"/>
    <row r="1356" ht="15"/>
    <row r="1357" ht="15"/>
    <row r="1358" ht="15"/>
    <row r="1360" ht="15"/>
    <row r="1364" ht="15"/>
    <row r="1365" ht="15"/>
    <row r="1366" ht="15"/>
    <row r="1368" ht="15"/>
    <row r="1369" ht="15"/>
    <row r="1370" ht="15"/>
    <row r="1371" ht="15"/>
    <row r="1372" ht="15"/>
    <row r="1373" ht="15"/>
    <row r="1374" ht="15"/>
    <row r="1375" ht="15"/>
    <row r="1376" ht="15"/>
    <row r="1379" ht="15"/>
    <row r="1380" ht="15"/>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39077</v>
      </c>
      <c r="B2" s="149" t="s">
        <v>5398</v>
      </c>
      <c r="C2" s="148">
        <v>1</v>
      </c>
      <c r="D2" s="149" t="s">
        <v>34463</v>
      </c>
      <c r="E2" s="148" t="s">
        <v>39078</v>
      </c>
      <c r="F2" s="150">
        <v>45926.772847222222</v>
      </c>
      <c r="G2" s="151">
        <f ca="1">IFERROR(NOW()-F2,"-")</f>
        <v>13.252352199073357</v>
      </c>
      <c r="H2" s="152">
        <v>45927.449074074102</v>
      </c>
      <c r="I2" s="149" t="str">
        <f>IFERROR(VLOOKUP(D2,DB!A:F,6,0),"")</f>
        <v>SCECO</v>
      </c>
      <c r="J2" s="149" t="str">
        <f>IFERROR(VLOOKUP(D2,DB!A:G,7,0),"")</f>
        <v>Weak</v>
      </c>
      <c r="K2" s="148" t="s">
        <v>39079</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39080</v>
      </c>
      <c r="B3" s="149" t="str">
        <f>IFERROR(VLOOKUP(D3,DB!A:K,11,0),"")</f>
        <v>R6</v>
      </c>
      <c r="C3" s="148">
        <v>1</v>
      </c>
      <c r="D3" s="149" t="s">
        <v>34282</v>
      </c>
      <c r="E3" s="148" t="s">
        <v>38964</v>
      </c>
      <c r="F3" s="152">
        <v>45939.529062499998</v>
      </c>
      <c r="G3" s="151">
        <f ca="1">IFERROR(NOW()-F3,"-")</f>
        <v>0.496137037036533</v>
      </c>
      <c r="H3" s="152">
        <v>45927.987534722219</v>
      </c>
      <c r="I3" s="149" t="str">
        <f>IFERROR(VLOOKUP(D3,DB!A:F,6,0),"")</f>
        <v>SCECO</v>
      </c>
      <c r="J3" s="149" t="str">
        <f>IFERROR(VLOOKUP(D3,DB!A:G,7,0),"")</f>
        <v>Vandalized</v>
      </c>
      <c r="K3" s="148" t="s">
        <v>39081</v>
      </c>
      <c r="L3" s="149" t="str">
        <f>IFERROR(VLOOKUP(D3,DB!A:I,9,0),"")</f>
        <v>Latis</v>
      </c>
    </row>
    <row r="4" spans="1:16383" ht="31.5" customHeight="1">
      <c r="A4" s="148" t="s">
        <v>39082</v>
      </c>
      <c r="B4" s="149" t="s">
        <v>5398</v>
      </c>
      <c r="C4" s="148">
        <v>1</v>
      </c>
      <c r="D4" s="149" t="s">
        <v>32861</v>
      </c>
      <c r="E4" s="148" t="s">
        <v>39078</v>
      </c>
      <c r="F4" s="150">
        <v>45933.880972222221</v>
      </c>
      <c r="G4" s="151">
        <f ca="1">IFERROR(NOW()-F4,"-")</f>
        <v>6.1442271990745212</v>
      </c>
      <c r="H4" s="152">
        <v>45929.455266203702</v>
      </c>
      <c r="I4" s="149" t="str">
        <f>IFERROR(VLOOKUP(D4,DB!A:F,6,0),"")</f>
        <v>SCECO</v>
      </c>
      <c r="J4" s="149" t="str">
        <f>IFERROR(VLOOKUP(D4,DB!A:G,7,0),"")</f>
        <v>In progress</v>
      </c>
      <c r="K4" s="148" t="s">
        <v>39083</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39084</v>
      </c>
      <c r="B5" s="149" t="s">
        <v>5398</v>
      </c>
      <c r="C5" s="148">
        <v>1</v>
      </c>
      <c r="D5" s="149" t="s">
        <v>33408</v>
      </c>
      <c r="E5" s="148" t="s">
        <v>38964</v>
      </c>
      <c r="F5" s="150">
        <v>45939.857638888891</v>
      </c>
      <c r="G5" s="151">
        <f ca="1">IFERROR(NOW()-F5,"-")</f>
        <v>0.1675605324053322</v>
      </c>
      <c r="H5" s="152">
        <v>45934.470231481479</v>
      </c>
      <c r="I5" s="149" t="str">
        <f>IFERROR(VLOOKUP(D5,DB!A:F,6,0),"")</f>
        <v>SCECO</v>
      </c>
      <c r="J5" s="149" t="str">
        <f>IFERROR(VLOOKUP(D5,DB!A:G,7,0),"")</f>
        <v>Dead</v>
      </c>
      <c r="K5" s="148" t="s">
        <v>39083</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39085</v>
      </c>
      <c r="B6" s="156" t="str">
        <f>IFERROR(VLOOKUP(D6,DB!A:K,11,0),"")</f>
        <v>R6</v>
      </c>
      <c r="C6" s="156">
        <v>1</v>
      </c>
      <c r="D6" s="156" t="s">
        <v>33325</v>
      </c>
      <c r="E6" s="156" t="s">
        <v>38964</v>
      </c>
      <c r="F6" s="161">
        <v>45939.789467592593</v>
      </c>
      <c r="G6" s="151">
        <f ca="1">IFERROR(NOW()-F6,"-")</f>
        <v>0.23573182870313758</v>
      </c>
      <c r="H6" s="161">
        <v>45939.783831018518</v>
      </c>
      <c r="I6" s="156" t="str">
        <f>IFERROR(VLOOKUP(D6,DB!A:F,6,0),"")</f>
        <v>Generator-SG</v>
      </c>
      <c r="J6" s="156" t="str">
        <f>IFERROR(VLOOKUP(D6,DB!A:G,7,0),"")</f>
        <v>Vandalized</v>
      </c>
      <c r="K6" s="156" t="s">
        <v>39086</v>
      </c>
      <c r="L6" s="156" t="str">
        <f>IFERROR(VLOOKUP(D6,DB!A:I,9,0),"")</f>
        <v>Latis</v>
      </c>
    </row>
    <row r="7" spans="1:16383" ht="31.5" customHeight="1">
      <c r="A7" s="156" t="s">
        <v>39087</v>
      </c>
      <c r="B7" s="156" t="str">
        <f>IFERROR(VLOOKUP(D7,DB!A:K,11,0),"")</f>
        <v>R6</v>
      </c>
      <c r="C7" s="156">
        <v>1</v>
      </c>
      <c r="D7" s="156" t="s">
        <v>37772</v>
      </c>
      <c r="E7" s="156" t="s">
        <v>38964</v>
      </c>
      <c r="F7" s="161">
        <v>45939.980104166665</v>
      </c>
      <c r="G7" s="151">
        <f ca="1">IFERROR(NOW()-F7,"-")</f>
        <v>4.5095254630723502E-2</v>
      </c>
      <c r="H7" s="161">
        <v>45939.974421296298</v>
      </c>
      <c r="I7" s="156" t="str">
        <f>IFERROR(VLOOKUP(D7,DB!A:F,6,0),"")</f>
        <v>Generator-SG</v>
      </c>
      <c r="J7" s="156" t="str">
        <f>IFERROR(VLOOKUP(D7,DB!A:G,7,0),"")</f>
        <v>Vandalized</v>
      </c>
      <c r="K7" s="156" t="s">
        <v>39088</v>
      </c>
      <c r="L7" s="156" t="str">
        <f>IFERROR(VLOOKUP(D7,DB!A:I,9,0),"")</f>
        <v>Latis</v>
      </c>
    </row>
    <row r="8" spans="1:16383" ht="31.5" customHeight="1">
      <c r="A8" s="156"/>
      <c r="B8" s="156" t="str">
        <f>IFERROR(VLOOKUP(D8,DB!A:K,11,0),"")</f>
        <v/>
      </c>
      <c r="C8" s="156"/>
      <c r="D8" s="156"/>
      <c r="E8" s="156"/>
      <c r="F8" s="156"/>
      <c r="G8" s="151">
        <f ca="1">IFERROR(NOW()-F8,"-")</f>
        <v>45940.025199421296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45940.025199421296</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45940.025199421296</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45940.025199421296</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45940.025199421296</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45940.025199421296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45940.025199421296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45940.025199421296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45940.025199537034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45940.025199537034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45940.025199537034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45940.025199537034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45940.025199537034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45940.025199537034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45940.025199537034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45940.025199537034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45940.025199537034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45940.025199537034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45940.025199537034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45940.025199537034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45940.025199537034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45940.025199537034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45940.025199537034</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45940.025199537034</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45940.025199537034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45940.025199537034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45940.025199537034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45940.025199537034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45940.025199537034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45940.025199537034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45940.025199537034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45940.025199537034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45940.025199537034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45940.025199537034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45940.025199537034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45940.025199537034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45940.025199537034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45940.025199537034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45940.025199537034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45940.025199537034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45940.025199537034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45940.025199537034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45940.025199537034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45940.025199537034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45940.025199537034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45940.025199537034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45940.025199537034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45940.025199537034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45940.025199537034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45940.025199537034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45940.025199537034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45940.025199537034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45940.025199537034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45940.025199537034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45940.025199537034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45940.025199537034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45940.025199537034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45940.025199537034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45940.025199537034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45940.025199537034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45940.025199537034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45940.025199537034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45940.025199537034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45940.025199537034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45940.025199537034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45940.025199537034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45940.025199537034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45940.025199537034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45940.025199537034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45940.025199537034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45940.025199537034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45940.025199537034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45940.025199537034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45940.025199537034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45940.025199537034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45940.025199537034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45940.025199537034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45940.025199537034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45940.025199537034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45940.025199537034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45940.025199537034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45940.025199537034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45940.025199537034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45940.025199537034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45940.025199537034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45940.025199537034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45940.025199537034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45940.025199537034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45940.025199537034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45940.025199537034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45940.025199537034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45940.025199537034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45940.025199537034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45940.025199537034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45940.025199537034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45940.025199537034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45940.025199537034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45940.025199537034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45940.025199537034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45940.025199537034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45940.025199537034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45940.025199537034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45940.025199537034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45940.025199537034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45940.025199537034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45940.025199537034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45940.025199537034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45940.025199537034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45940.025199537034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45940.025199537034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45940.025199537034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45940.025199537034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45940.025199537034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45940.025199537034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45940.025199537034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45940.025199537034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45940.025199537034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45940.025199537034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45940.025199537034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45940.025199537034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45940.025199537034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45940.025199537034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45940.025199537034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45940.025199537034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45940.025199537034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45940.025199537034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45940.025199537034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45940.025199537034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45940.025199537034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45940.025199537034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45940.025199537034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45940.025199537034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45940.025199537034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45940.025199537034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45940.025199537034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45940.025199537034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45940.025199537034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45940.025199537034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45940.025199537034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45940.025199537034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45940.025199537034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45940.025199537034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45940.025199537034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45940.025199537034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45940.025199537034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45940.025199537034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45940.025199537034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45940.025199537034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45940.025199537034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45940.025199537034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45940.025199537034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45940.025199537034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45940.025199537034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45940.025199537034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45940.025199537034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45940.025199537034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45940.025199537034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45940.025199537034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45940.025199537034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45940.025199537034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45940.025199537034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45940.025199537034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45940.025199537034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45940.025199537034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45940.025199537034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45940.025199537034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45940.025199537034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45940.025199537034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45940.025199537034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45940.025199537034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45940.025199537034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45940.025199537034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45940.025199537034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45940.025199537034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45940.025199537034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45940.025199537034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45940.025199537034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45940.025199537034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45940.025199537034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45940.025199537034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45940.025199537034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45940.025199537034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45940.025199537034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45940.025199537034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45940.025199537034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45940.025199537034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45940.025199537034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45940.025199537034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45940.025199537034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45940.025199537034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45940.025199537034</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2025-10-09T21:38:18Z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